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tabRatio="744" activeTab="0"/>
  </bookViews>
  <sheets>
    <sheet name="Коммун." sheetId="1" r:id="rId1"/>
    <sheet name="Транспорт и связь" sheetId="2" r:id="rId2"/>
    <sheet name="Здрав." sheetId="3" r:id="rId3"/>
    <sheet name="Образ." sheetId="4" r:id="rId4"/>
    <sheet name="Спорт" sheetId="5" r:id="rId5"/>
    <sheet name="Культура" sheetId="6" r:id="rId6"/>
    <sheet name="Соц." sheetId="7" r:id="rId7"/>
    <sheet name="Торговля" sheetId="8" r:id="rId8"/>
    <sheet name="Прочие" sheetId="9" r:id="rId9"/>
  </sheets>
  <definedNames>
    <definedName name="_xlnm.Print_Titles" localSheetId="2">'Здрав.'!$4:$6</definedName>
    <definedName name="_xlnm.Print_Titles" localSheetId="0">'Коммун.'!$4:$6</definedName>
    <definedName name="_xlnm.Print_Titles" localSheetId="5">'Культура'!$4:$6</definedName>
    <definedName name="_xlnm.Print_Titles" localSheetId="3">'Образ.'!$4:$6</definedName>
    <definedName name="_xlnm.Print_Titles" localSheetId="8">'Прочие'!$4:$6</definedName>
    <definedName name="_xlnm.Print_Titles" localSheetId="4">'Спорт'!$4:$6</definedName>
    <definedName name="_xlnm.Print_Titles" localSheetId="7">'Торговля'!$4:$6</definedName>
    <definedName name="_xlnm.Print_Titles" localSheetId="1">'Транспорт и связь'!$4:$6</definedName>
    <definedName name="_xlnm.Print_Area" localSheetId="2">'Здрав.'!$A$1:$X$64</definedName>
    <definedName name="_xlnm.Print_Area" localSheetId="0">'Коммун.'!$A$2:$X$176</definedName>
    <definedName name="_xlnm.Print_Area" localSheetId="5">'Культура'!$A$1:$Y$28</definedName>
    <definedName name="_xlnm.Print_Area" localSheetId="3">'Образ.'!$A$1:$X$114</definedName>
    <definedName name="_xlnm.Print_Area" localSheetId="8">'Прочие'!$A$1:$X$162</definedName>
    <definedName name="_xlnm.Print_Area" localSheetId="6">'Соц.'!$A$1:$X$18</definedName>
    <definedName name="_xlnm.Print_Area" localSheetId="4">'Спорт'!$A$1:$X$42</definedName>
    <definedName name="_xlnm.Print_Area" localSheetId="7">'Торговля'!$A$1:$X$94</definedName>
    <definedName name="_xlnm.Print_Area" localSheetId="1">'Транспорт и связь'!$A$1:$X$114</definedName>
  </definedNames>
  <calcPr fullCalcOnLoad="1"/>
</workbook>
</file>

<file path=xl/sharedStrings.xml><?xml version="1.0" encoding="utf-8"?>
<sst xmlns="http://schemas.openxmlformats.org/spreadsheetml/2006/main" count="2100" uniqueCount="613">
  <si>
    <t>Капитальные вложения за счет всех источников финансирования - всего,</t>
  </si>
  <si>
    <t>Наименование заказчиков, объектов</t>
  </si>
  <si>
    <t>I вариант</t>
  </si>
  <si>
    <t>II вариант</t>
  </si>
  <si>
    <t>объем кап. вл.</t>
  </si>
  <si>
    <t>ввод мощн.</t>
  </si>
  <si>
    <t>бюджета РБ</t>
  </si>
  <si>
    <t>бюджета ГО</t>
  </si>
  <si>
    <t>бюджет РФ</t>
  </si>
  <si>
    <t>III вариант</t>
  </si>
  <si>
    <t xml:space="preserve">ПРОЧИЕ </t>
  </si>
  <si>
    <t>объект</t>
  </si>
  <si>
    <t>Собств.</t>
  </si>
  <si>
    <t>иностранные</t>
  </si>
  <si>
    <t>ТОРГОВЛЯ</t>
  </si>
  <si>
    <t>СОЦИАЛЬНОЕ ОБЕСПЕЧЕНИЕ</t>
  </si>
  <si>
    <t>ФИЗИЧЕСКАЯ КУЛЬТУРА И СПОРТ</t>
  </si>
  <si>
    <t>ОБРАЗОВАНИЕ</t>
  </si>
  <si>
    <t>ЗДРАВООХРАНЕНИЕ</t>
  </si>
  <si>
    <t>ТРАНСПОРТ И СВЯЗЬ</t>
  </si>
  <si>
    <t>КОММУНАЛЬНОЕ ХОЗЯЙСТВО</t>
  </si>
  <si>
    <t>КУЛЬТУРА</t>
  </si>
  <si>
    <t>ГКУ УКС РБ</t>
  </si>
  <si>
    <t>перех.</t>
  </si>
  <si>
    <t>Бюджет РБ</t>
  </si>
  <si>
    <t>Источники финансирования</t>
  </si>
  <si>
    <t>Бюджет РФ</t>
  </si>
  <si>
    <t>Строительство инженерных коммуникации к району массовой застройки-территории севернее п.Нагаево в Октябрьском районе ГО г.Уфа (проектно-изыскательские работы)</t>
  </si>
  <si>
    <t>Министерство здравоохранения РБ</t>
  </si>
  <si>
    <t>Проектирование, строительство и оснащение оборудованием акушерско-гинекологического корпуса на 120 коек ГУЗ РКБ им.Г.Г.Куватова  г.Уфа</t>
  </si>
  <si>
    <t>Привлеч.</t>
  </si>
  <si>
    <t>ООО "БашРТС"</t>
  </si>
  <si>
    <t>ПИР</t>
  </si>
  <si>
    <t>Бюджет ГО</t>
  </si>
  <si>
    <t>ЗАО "Боска-Рус"</t>
  </si>
  <si>
    <t>Строительство, модернизация, приобретение нового оборудования</t>
  </si>
  <si>
    <t>АО "Уфимский мясоконсервный комбинат"</t>
  </si>
  <si>
    <t>Техническое перевооружение</t>
  </si>
  <si>
    <t>Модернизация производства</t>
  </si>
  <si>
    <t>Уфимский филиал ООО "КВАРЦ Групп"</t>
  </si>
  <si>
    <t xml:space="preserve">Приобретение нового оборудования </t>
  </si>
  <si>
    <t xml:space="preserve">Модернизация, приобретение нового оборудования </t>
  </si>
  <si>
    <t>РАИП, «Развитие культуры, искусства и кинематографии в Республике Башкортостан»</t>
  </si>
  <si>
    <t>МУП Уфаводоканал</t>
  </si>
  <si>
    <t>Модернизация производства нефтяного геофизического оборудования</t>
  </si>
  <si>
    <t>ООО "Лайнер"</t>
  </si>
  <si>
    <t>ОАО "Башнефтегеофизика"</t>
  </si>
  <si>
    <t>Приобретение геофизического оборудования</t>
  </si>
  <si>
    <t>ОА "УАПО"</t>
  </si>
  <si>
    <t>Техническое перевооружение и реконструкция производственной базы</t>
  </si>
  <si>
    <t>АО УНПП "Молния"</t>
  </si>
  <si>
    <t>В РАИП не включен</t>
  </si>
  <si>
    <t>ООО "Уфимский фанерно-плитный комбинат"</t>
  </si>
  <si>
    <t>ООО "СП "Витценманн-Руссия"</t>
  </si>
  <si>
    <t>ГУП ТРК "Башкортостан"</t>
  </si>
  <si>
    <t>Модернизация инфраструктуры сетей телевизионного вещания</t>
  </si>
  <si>
    <t xml:space="preserve">Управление ФНС России по РБ </t>
  </si>
  <si>
    <t>Приобретение информационно-коммуникационного оборудования</t>
  </si>
  <si>
    <t>ОАО "Спутниковые телекоммуникации Башкортостана"</t>
  </si>
  <si>
    <t xml:space="preserve">ОАО НПФ "Геофизика" </t>
  </si>
  <si>
    <t>ООО "СНЭМА-СЕРВИС"</t>
  </si>
  <si>
    <t>АО УАП "Гидравлика"</t>
  </si>
  <si>
    <t>Реконструкция и техническое перевооружение единого испытательного центра для авиационных агрегатов</t>
  </si>
  <si>
    <t xml:space="preserve">ОАО "Уфанет" </t>
  </si>
  <si>
    <t>Развитие и расширение сети спутниковых телекоммуникаций</t>
  </si>
  <si>
    <t>ФБУ "Государственный региональный центр стандартизации, метрологии и испытаний в РБ"</t>
  </si>
  <si>
    <t xml:space="preserve">ООО "ЭСКБ" </t>
  </si>
  <si>
    <t>ГУП РБ Издательство "Белая река"</t>
  </si>
  <si>
    <t>Замена оборудования</t>
  </si>
  <si>
    <t>Модернизация оборудования</t>
  </si>
  <si>
    <t>Приобретение (модернизация) оборудования (поверочного, лабораторного, вспомогательного)</t>
  </si>
  <si>
    <t>Приобретение оборудования</t>
  </si>
  <si>
    <t xml:space="preserve">Реконструкция и техническое перевооружение производства для обеспечения работ по ТРДДФ РД-33МК-35 </t>
  </si>
  <si>
    <t>180 мест</t>
  </si>
  <si>
    <t>1000 мест</t>
  </si>
  <si>
    <t>195 мест</t>
  </si>
  <si>
    <t>215 мест</t>
  </si>
  <si>
    <t>ООО "БГК"</t>
  </si>
  <si>
    <t>Адресная программа по переселению из ветхого и аварийного жилья</t>
  </si>
  <si>
    <t>Детские сады:</t>
  </si>
  <si>
    <t xml:space="preserve">Школы: </t>
  </si>
  <si>
    <t xml:space="preserve">1574 жилых помещений, 32.7 тыс. кв.м </t>
  </si>
  <si>
    <t>ФБУ "Уфимский НИИ медицины труда и экологии человека"</t>
  </si>
  <si>
    <t>ООО "Уфимкабель"</t>
  </si>
  <si>
    <t>ГУП Башфармация</t>
  </si>
  <si>
    <t xml:space="preserve">Расширение аптечной сети  </t>
  </si>
  <si>
    <t>ГКУ Управление дорожного хозяйства РБ</t>
  </si>
  <si>
    <t>БашГУ</t>
  </si>
  <si>
    <t>ОАО "Фармстандарт-Уфимский витаминный завод"</t>
  </si>
  <si>
    <t>ОАО Уфимский комбинат хлебопродуктов</t>
  </si>
  <si>
    <t>ООО "Лента"</t>
  </si>
  <si>
    <t>АО НПК "Катрен"</t>
  </si>
  <si>
    <t>110 мест</t>
  </si>
  <si>
    <t>240 мест</t>
  </si>
  <si>
    <t>Реконструкция сооружений II подъема Демского водопровода. Расширение резервуарного парка на площадке насосной станции  II подъема Демского водопровода</t>
  </si>
  <si>
    <t>Техническое перевооружение КНС "Затон"</t>
  </si>
  <si>
    <t>Реконструкция, техническое перевооружение производственной  базы для производства компонентов и агрегатов турбовальных двигателей типа ВК-2500</t>
  </si>
  <si>
    <t>Реконструкция Вивария (отдел токсикологии с экспериментальной клиникой лабораторных животных)</t>
  </si>
  <si>
    <t xml:space="preserve">Строительство автодорожного тоннеля в створе мостового перехода через р. Уфу </t>
  </si>
  <si>
    <t xml:space="preserve">Строительство здания Верховного Суда Республики Башкортостан (2-ая очередь строительства пристройки в г.Уфе, ул.Пушкина,88) </t>
  </si>
  <si>
    <t xml:space="preserve">Центр спортивной подготовки по ул.Камышлинской в Ленинском районе </t>
  </si>
  <si>
    <t xml:space="preserve">Управление по строительству, ремонту дорог и искусственных сооружений </t>
  </si>
  <si>
    <t>Управление по обеспечению жизнедеятельности города совместно с   МУП "Уфаводоканал"</t>
  </si>
  <si>
    <t xml:space="preserve">Управление капитального строительства </t>
  </si>
  <si>
    <t>Управление по обеспечению жизнедеятельности города совместно с   МУП "УИС"</t>
  </si>
  <si>
    <t>Управление коммунального хозяйства и благоустройства</t>
  </si>
  <si>
    <t>Прогноз 2019</t>
  </si>
  <si>
    <t>60 к.мест</t>
  </si>
  <si>
    <t>Реконструкция существующих зданий ГБУЗ РКЦ МЗ РБ со строительством хирургического корпуса</t>
  </si>
  <si>
    <t>Реконструкция тренировочной площадки на базе подразделения учебно-тренировочная база "Уфа"  АНКО "Футбольный клуб "Уфа" РБ, ул.Элеваторная,9. Корректировка,1 этап.</t>
  </si>
  <si>
    <t xml:space="preserve">Строительство инженерных коммуникаций и благоустройство (улучшение освещения, строительство внутриплощадочных автомобильных дорог (улиц)) с.Нагаево </t>
  </si>
  <si>
    <t>Строительство инженерных коммуникаций и благоустройство (улучшение освещения, строительство внутриплощадочных автомобильных дорог (улиц)), кв.32, 37 с.Нагаево ГО г.Уфа РБ</t>
  </si>
  <si>
    <t>ГКУ РБ Хозяйственное управление</t>
  </si>
  <si>
    <t>Строительство СОШ в с.Нагаево</t>
  </si>
  <si>
    <t>Модернизация и ремонт ОС, приобретение производственного оборудования, транспортных средств,ЭВТ, оргтехники</t>
  </si>
  <si>
    <t>ОАО "Уфимский тепловозоремонтный завод"</t>
  </si>
  <si>
    <t>Приобретение машин и оборудования</t>
  </si>
  <si>
    <t>ГУП "Уралдортранс"</t>
  </si>
  <si>
    <t>Приобретение компьютеров и оргтехники</t>
  </si>
  <si>
    <t>АО "УППО"</t>
  </si>
  <si>
    <t>Капитальные вложения по текущей деятельности</t>
  </si>
  <si>
    <t>ООО "Судоремонтно-судостроительный завод"</t>
  </si>
  <si>
    <t>Филиал  ФГУП ВГТРК ГТРК "Башкортостан"</t>
  </si>
  <si>
    <t>Приобретение оборудования для складского комплекса (аптечного)</t>
  </si>
  <si>
    <t>ГБУЗ  Республиканский перинатальный центр</t>
  </si>
  <si>
    <t xml:space="preserve">Оснащение медицинским оборудованием  </t>
  </si>
  <si>
    <t>ООО "Квадратные метры"</t>
  </si>
  <si>
    <t>ЗАО Торговая компания "Башбакалея"</t>
  </si>
  <si>
    <t>Модернизация, приобретение оборудования (фасовочного, складского и др.)</t>
  </si>
  <si>
    <t>ООО "ТОРГМАСТЕР"</t>
  </si>
  <si>
    <t>ОАО Башинформсвязь</t>
  </si>
  <si>
    <t>Приобретение медицинского оборудования</t>
  </si>
  <si>
    <t>ФГБОУ ВО "Уфимский государственный нефтяной технический университет"</t>
  </si>
  <si>
    <t>МУП "Уфимские инженерные сети"</t>
  </si>
  <si>
    <t>Башкирский Государственной медицинский университет</t>
  </si>
  <si>
    <t>ООО Газпром межрегионгаз Уфа</t>
  </si>
  <si>
    <t xml:space="preserve">Реконструкция бассейна "Нефтяник" </t>
  </si>
  <si>
    <t>ООО "Бурение Сервис"</t>
  </si>
  <si>
    <t>825 мест</t>
  </si>
  <si>
    <t xml:space="preserve">Реконструкция стадиона "Строитель" </t>
  </si>
  <si>
    <t xml:space="preserve">в том числе </t>
  </si>
  <si>
    <t>собственные средства</t>
  </si>
  <si>
    <t>привлечённые средства</t>
  </si>
  <si>
    <t xml:space="preserve">Водоснабжение жилых домов по переулку 1-му Благоварскому Ленинского района </t>
  </si>
  <si>
    <t xml:space="preserve">Водоснабжение жилых домов по ул. Чехова (включая 2 и 3 кордоны) Калининского района </t>
  </si>
  <si>
    <t>Строительство фонтана на площади им. Ленина в Октябрьском районе</t>
  </si>
  <si>
    <t xml:space="preserve">Приют для содержания животных (собак и кошек) в Орджоникидзевском районе </t>
  </si>
  <si>
    <t xml:space="preserve">Строительство систем наружного освещения в н.п. Тихая Слобода в Ленинском районе </t>
  </si>
  <si>
    <t xml:space="preserve">Строительство систем наружного освещения в селе Федоровка в Калининском районе </t>
  </si>
  <si>
    <t xml:space="preserve">Строительство систем наружного освещения в селе Старые Турбаслы в Орджоникидзевском районе </t>
  </si>
  <si>
    <t xml:space="preserve">Водопровод по улицам Романовка, Кустарево в Демском районе </t>
  </si>
  <si>
    <t>в том числе :</t>
  </si>
  <si>
    <t>в том числе:</t>
  </si>
  <si>
    <t>собственные  средства</t>
  </si>
  <si>
    <t>Реконструкция административного здания под размещение стационара Республиканского клинического психотерапевтического центра,  г.Уфа, ул.Р.Зорге, 73/3</t>
  </si>
  <si>
    <t xml:space="preserve">Строительство детского сада в микрорайоне "Яркий" восточнее озера "Кустаревское" в Демском районе </t>
  </si>
  <si>
    <t xml:space="preserve">Строительство детского сада в п. Максимовка в Калининском районе </t>
  </si>
  <si>
    <t xml:space="preserve">Детский сад литер 7 в микрорайоне "Сипайлово-1а" в Октябрьском районе </t>
  </si>
  <si>
    <t xml:space="preserve">Детский сад в литер 18 в микрорайоне "Сипайлово-2" в Октябрьском районе </t>
  </si>
  <si>
    <t>Прочие:</t>
  </si>
  <si>
    <t xml:space="preserve">Общеобразовательный центр в составе: средняя общеобразовательная школа, детский сад, спортивный блок в микрорайоне "Инорс-4" в Калининском районе </t>
  </si>
  <si>
    <t>Детский сад на пересечении  ул. Башкирской Кавдивизии и бульвара Героев труда в п. Баланово-Ново-Александровка в Демском районе</t>
  </si>
  <si>
    <t xml:space="preserve">Детский сад по ул.Железняцкой,35 в Советском районе </t>
  </si>
  <si>
    <t>Здание детского сада в микрорайоне "Дема-6" в Демском районе</t>
  </si>
  <si>
    <t>Строительство общеобразовательной школы в микрорайоне "Яркий"  восточнее озера "Кустаревское" в Демском районе</t>
  </si>
  <si>
    <t xml:space="preserve">Канализационная насосная станция "Затон-Восточный" в Ленинском районе  ГО г.Уфа </t>
  </si>
  <si>
    <t>Канализационный коллектор от КНС "Затон-Восточный" до площадки городских очистных сооружений канализации</t>
  </si>
  <si>
    <t xml:space="preserve">Водоснабжение жилых домов № 1, 2, 3а, 3б, 5, 6, 6а, 7, 8, 9, 10, 12, 14 по переулку Рабочему в Ленинском районе </t>
  </si>
  <si>
    <t xml:space="preserve">Водопровод по ул. Трудовая в Кировском районе </t>
  </si>
  <si>
    <t>Водоснабжение жилых домов по ул. Александровка, Тихая, Дружная в Демском районе</t>
  </si>
  <si>
    <t xml:space="preserve">Водоснабжение микрорайона "Речные Зори" Калининского района </t>
  </si>
  <si>
    <t xml:space="preserve">Строительство и оснащение медицинским оборудованием поликлиники городской клинической больницы № 7 Калининского района </t>
  </si>
  <si>
    <t xml:space="preserve">Реконструкция здания СОШ №44 Советского района </t>
  </si>
  <si>
    <t xml:space="preserve">Крытый каток в Орджоникидзевском районе </t>
  </si>
  <si>
    <t>Реконструкция БАТД   им. М. Гафури</t>
  </si>
  <si>
    <t xml:space="preserve">Строительство велоинфраструктуры </t>
  </si>
  <si>
    <t>ГУП ФЖС РБ</t>
  </si>
  <si>
    <t>ООО "Позвони"</t>
  </si>
  <si>
    <t>Торгово-сервисный центр по ул. Т. Янаби</t>
  </si>
  <si>
    <t>ООО "Индустрия строительства"</t>
  </si>
  <si>
    <t>Магазин промышленных товаров на трассе "Уфа-Шакша"</t>
  </si>
  <si>
    <t>ИП Галиуллина Р.Л.</t>
  </si>
  <si>
    <t>Салон красоты по ул.Гагарина</t>
  </si>
  <si>
    <t xml:space="preserve">Реконструкция зданий гостиницы </t>
  </si>
  <si>
    <t xml:space="preserve">Реконструкция МОУ СОШ №1 в Ленинском районе </t>
  </si>
  <si>
    <t xml:space="preserve">Строительство детской музыкальной школы № 9 им. А. Искужина в Ленинском районе </t>
  </si>
  <si>
    <t xml:space="preserve">ОАО РЖД </t>
  </si>
  <si>
    <t>Создание нового выезда из города Уфы на автомобильную дорогу федерального значения М-5 "Урал" (Восточный выезд") со строительством тоннеля</t>
  </si>
  <si>
    <t>Реконструкция железно-дорожного вокзала на станции Уфа</t>
  </si>
  <si>
    <t>ГУЗ Республиканский клинический онкологический диспансер МЗ РБ</t>
  </si>
  <si>
    <t xml:space="preserve">Строительство пристроя к существующему хирургическому корпусу </t>
  </si>
  <si>
    <t>Прогноз 2020</t>
  </si>
  <si>
    <t>Отчёт  2016</t>
  </si>
  <si>
    <t>Строительство здания Арбитражного суда Республики Башкортостан, г. Уфа</t>
  </si>
  <si>
    <t>Реконструкция административного здания Межрайонной ИФНС России № 30 по РБ, г.Уфа</t>
  </si>
  <si>
    <t>Проектные работы по реконструкции здания технопарка "Дом науки и технологий  РБ", расположенного по адресу: г.Уфа, ул. К.Маркса, 3/4, литера А (корпус И)</t>
  </si>
  <si>
    <t>Сеть магазинов "Байрам"</t>
  </si>
  <si>
    <t>Строительство гипермаркета</t>
  </si>
  <si>
    <t>ООО "СТС"</t>
  </si>
  <si>
    <t>Магазин "Апрель" по ул. Ахметова</t>
  </si>
  <si>
    <t>ООО "Спецстройтранс"</t>
  </si>
  <si>
    <t>Универсальный магазин, ул.Интернациональная</t>
  </si>
  <si>
    <t>ООО "Интер-Авто"</t>
  </si>
  <si>
    <t>Автосервисный центр, ул.Интернациональная</t>
  </si>
  <si>
    <t>ООО Промстройимпекс</t>
  </si>
  <si>
    <t>ООО "Сигма"</t>
  </si>
  <si>
    <t>ОАО "ХБК"</t>
  </si>
  <si>
    <t>Детское кафе на ул.Бакалинская-Менделеева</t>
  </si>
  <si>
    <t>ИП Саматов И.Б.</t>
  </si>
  <si>
    <t>Магазин строительных материалов</t>
  </si>
  <si>
    <t>ОАО "Кармаскалы"</t>
  </si>
  <si>
    <t>Торговый комплекс, ул.С.Перовской</t>
  </si>
  <si>
    <t>ИП Сидоркина М.В.</t>
  </si>
  <si>
    <t>Предприятие общественного питания мкр. "Кооперативный"</t>
  </si>
  <si>
    <t>ООО "Алтын курай"</t>
  </si>
  <si>
    <t>ООО "Автотехцентр"</t>
  </si>
  <si>
    <t>Автокомплекс на пересечении улиц М.Жукова и Новоженова</t>
  </si>
  <si>
    <t>ООО "Уфастройинвест"</t>
  </si>
  <si>
    <t>Торгово-выставочный комплекс по пр.С.Юлаева</t>
  </si>
  <si>
    <t>ООО "СК "Уфа"</t>
  </si>
  <si>
    <t>Многоэтажное здание с торговыми и административными помещениями по ул.Кировоградская</t>
  </si>
  <si>
    <t>ООО "М 7"</t>
  </si>
  <si>
    <t>Торговый комплекс  "М 7 МОЛЛ"</t>
  </si>
  <si>
    <t>ООО "НОРД"</t>
  </si>
  <si>
    <t>Торгово-развлекательный комплекс в мкр."Кооперативный"</t>
  </si>
  <si>
    <t>ООО "БашСтройСервис"</t>
  </si>
  <si>
    <t>Административно-торговое здание по ул.50 лет СССР</t>
  </si>
  <si>
    <t>ООО "Башкирская кухня"</t>
  </si>
  <si>
    <t>Административно-торговое здание по ул.Х.Давлетшиной</t>
  </si>
  <si>
    <t>ТСК с Апарт-отелем "Halal", ул.Центральная</t>
  </si>
  <si>
    <t>Капитальный ремонт здания ГАУК Башкирская государственная филармония им.Х.Ахметова</t>
  </si>
  <si>
    <t xml:space="preserve">ПАО "Газпром газораспределение  Уфа" </t>
  </si>
  <si>
    <t>ООО Башкирэнерго</t>
  </si>
  <si>
    <t>Модернизация, приобретение оборудования</t>
  </si>
  <si>
    <t>ООО ТД Башспирт</t>
  </si>
  <si>
    <t>Приобретение оборудования, транспорта</t>
  </si>
  <si>
    <t>Техническое перевооружение и реконструкция цехов и участков</t>
  </si>
  <si>
    <t>ООО "Салвия"</t>
  </si>
  <si>
    <t>Филиал ОАО "Связьтранснефть" Уральское производственно-техническое управление связи"</t>
  </si>
  <si>
    <t>ООО "ГСИ СНЭМА"</t>
  </si>
  <si>
    <t>ООО "Сервис-Мастер"</t>
  </si>
  <si>
    <t>Детский инфекционный корпус с пищеблоком на территории городской инфекционной клинической больницы № 4 по ул.Запотоцкого в Советском районе.  2 очередь строительства. Инфекционный корпус</t>
  </si>
  <si>
    <t>Реконструкция улицы имени города Галле в Советском районе (1 очередь. Участок от ул. Комсомольская до проспекта Салавата Юлаева)</t>
  </si>
  <si>
    <t>Строительство с реконструкцией инженерных сооружений берегоукрепления на р. Белая на участке от створа ул. Бельская до железнодорожного моста в Кировском и Ленинском районах (Корректировка 2. Вторая очередь).                                                                     I этап</t>
  </si>
  <si>
    <t xml:space="preserve">Ремонт и капитальный ремонт автомобильных дорог общего пользования местного значения </t>
  </si>
  <si>
    <t>Обновление контейнерного парка и спецтехники</t>
  </si>
  <si>
    <t>Управление по обеспечению жизнедеятельности города</t>
  </si>
  <si>
    <t>Реконструкция здания</t>
  </si>
  <si>
    <t>Реконструкция лабораторного корпуса</t>
  </si>
  <si>
    <r>
      <t>ФГБУ Башкирское управление по гидрометеорологии и мониторингу окружающей среды</t>
    </r>
    <r>
      <rPr>
        <sz val="22"/>
        <rFont val="Times New Roman"/>
        <family val="1"/>
      </rPr>
      <t xml:space="preserve"> (в рамках программы “Развитие водохозяйственного комплекса РФ 2012-2020 гг.")</t>
    </r>
  </si>
  <si>
    <t>МУП Горзеленхоз</t>
  </si>
  <si>
    <t>ООО Башэнерготранс</t>
  </si>
  <si>
    <t>АО "Уфимское хлебообъединение "ВОСХОД"</t>
  </si>
  <si>
    <t>ОАО "Башкортостанская пригородная пассажирская компания"</t>
  </si>
  <si>
    <t>ООО "Электрические сети"</t>
  </si>
  <si>
    <t>ОАО "Уфимский хлопчатобумажный комбинат"</t>
  </si>
  <si>
    <t>ООО ПФ"Уралтрубопроводстрой"</t>
  </si>
  <si>
    <t>ЗАО "Комбинат  рабочей одежды"</t>
  </si>
  <si>
    <t>Водоснабжение и канализация м/р "Шакша - Северная" Калининского района</t>
  </si>
  <si>
    <t>Министерство жилищно-коммунального хозяйства Республики Башкортостан</t>
  </si>
  <si>
    <t xml:space="preserve">Строительство котельной, с реконструкцией ЦТП-431 и тепловых сетей, для централизованного отопления и горячего водоснабжения потребителей, по адресу: ул. Лесозаводская, рядом с домом № 1, мкр. Нижегородка, Ленинский район </t>
  </si>
  <si>
    <t>Приобретение жилых помещений для детей сирот</t>
  </si>
  <si>
    <t>Бассейн по бул.Тухвата Янаби</t>
  </si>
  <si>
    <t>775 мест</t>
  </si>
  <si>
    <t xml:space="preserve">Реконструкция здания МАОУ гимназия № 115 Советского района </t>
  </si>
  <si>
    <t xml:space="preserve">Строительство систем наружного освещения в микрорайоне Искино в Кировском районе </t>
  </si>
  <si>
    <t>Строительство первой очереди продолжения проспекта С.Юлаева на участке от ул. М.Жукова до ул. Сельская Богородская в Октябрьском и Калининском районах. 1 пусковой комплекс</t>
  </si>
  <si>
    <t>ФОК детской юношеской школы по гимнастике, Кировский район, г.Уфа (площадь 11107 м2, трибуны на 500 зрителей)</t>
  </si>
  <si>
    <t>Реконструкция  ФОКа СДЮСШ №13 "Алиса" по  ул. Ю.Гагарина, 24/3</t>
  </si>
  <si>
    <t>Строительство ул. Глумилинская, расположенная между улицами Ш.Бабича и Академика Заварицкого в Октябрьском районе</t>
  </si>
  <si>
    <t>Реконструкция ул.8 Марта в Советском районе  и реконструкция ул.Комсомольской на участке от ул. Хадии Давлетшиной до ул. Лесотехникума в Советском и Октябрьском районах</t>
  </si>
  <si>
    <t>Строительство с мостового перехода через р. Белая в створе ул.Интернациональная в Калининском и Орджоникидзевском районах</t>
  </si>
  <si>
    <t>Оценка 2018</t>
  </si>
  <si>
    <t>Прогноз 2021</t>
  </si>
  <si>
    <t>ПАО "ОДК-УМПО"</t>
  </si>
  <si>
    <t>Создание и освоение производства двигателя 117С</t>
  </si>
  <si>
    <t>Подготовка производства ПД-14</t>
  </si>
  <si>
    <t>Реконструкция производства роторов турбины и компрессора двигателя</t>
  </si>
  <si>
    <t>Прочие инвестиции</t>
  </si>
  <si>
    <t>ФАИП</t>
  </si>
  <si>
    <t>Строительство двух корпусов студенческих общежитий гостиничного типа с объектами соцкультбыта БашГУ.                            (1-й пусковой комплекс)</t>
  </si>
  <si>
    <t>Строительство водопровода в п.Цветы Башкирии в г.Уфе</t>
  </si>
  <si>
    <t>РАИП</t>
  </si>
  <si>
    <t>Государственный академический русский драматический театр Республики Башкортостан  (реконструкция здания)</t>
  </si>
  <si>
    <t>Центр фехтования в Республике Башкортостан</t>
  </si>
  <si>
    <t>ЗАО "Башбакалея"</t>
  </si>
  <si>
    <t>ООО "Башкирская сетевая компания"</t>
  </si>
  <si>
    <t>АО "СТЕКЛОНиТ"</t>
  </si>
  <si>
    <t>ГБУЗ РБ Больница скорой медицинской помощи</t>
  </si>
  <si>
    <t>ГБУЗ Республиканская станция скорой медицинской помощи и центр медицины катастроф</t>
  </si>
  <si>
    <t>ГБУЗ Республиканский клинический госпиталь ветеранов войн</t>
  </si>
  <si>
    <t>ООО санаторий "Зеленая роща"</t>
  </si>
  <si>
    <t>Реконструкция, приобретение  оборудования</t>
  </si>
  <si>
    <t>ООО "НПП Буринтех"</t>
  </si>
  <si>
    <t>ГБУЗ Республиканская станция переливания крови</t>
  </si>
  <si>
    <t>ГБУЗ Республиканский наркологический диспансер №1</t>
  </si>
  <si>
    <t>Единая  Россия проект 100 бассейнов</t>
  </si>
  <si>
    <t xml:space="preserve">Капитальные вложения по текущей деятельности. Реконструкция учебных корпусов </t>
  </si>
  <si>
    <t xml:space="preserve">Ввод  в эксплуатацию  производства и лабораторий в новом корпусе </t>
  </si>
  <si>
    <t>Строительство очистных сооружений</t>
  </si>
  <si>
    <t>Реконструкция участка инъекционных препаратов</t>
  </si>
  <si>
    <t>АО "Транснефть-Урал"</t>
  </si>
  <si>
    <t>АО "Башспирт"</t>
  </si>
  <si>
    <t>ГАУ РНТИК "Баштехинформ"</t>
  </si>
  <si>
    <t>УФСИН России по РБ</t>
  </si>
  <si>
    <t>ООО "Медтехника" РБ</t>
  </si>
  <si>
    <t>ООО "БЭСК Инжиниринг"</t>
  </si>
  <si>
    <t>АО "БЭСК"</t>
  </si>
  <si>
    <t>ООО "НИПИ нефти и газа ПЕТОН"</t>
  </si>
  <si>
    <t>Республиканская программа "Реальные дела"</t>
  </si>
  <si>
    <t xml:space="preserve">Приобретение спортивного инвентаря </t>
  </si>
  <si>
    <t>ООО "Линкор-Инвест"</t>
  </si>
  <si>
    <t>Многофункциональный сервисный комплекс  по ул. Д.Булякова</t>
  </si>
  <si>
    <t>ООО "БСК"</t>
  </si>
  <si>
    <t>Торгово-офисное здание по пр. Дружбы народов, 21</t>
  </si>
  <si>
    <t>ООО "БашНИПИнефть"</t>
  </si>
  <si>
    <t>АО "УЗЭМИК"</t>
  </si>
  <si>
    <t>ПАО "Нефтеавтоматика"</t>
  </si>
  <si>
    <t>ООО "Компания "Нефтехимпромсервис"</t>
  </si>
  <si>
    <t>ООО "Геосфера"</t>
  </si>
  <si>
    <t>ООО "ГИП-Электро"</t>
  </si>
  <si>
    <t>ОАО "БЭТО"</t>
  </si>
  <si>
    <t>ФГБО УВО "УГАТУ"</t>
  </si>
  <si>
    <t>ФГБОУ ВПО "БГАУ"</t>
  </si>
  <si>
    <t>Реконструкция и строительство тепломагистралей                       ("Затонская" ТЭЦ – 5)</t>
  </si>
  <si>
    <t>СМИ</t>
  </si>
  <si>
    <t>ПАО "Уфаоргсинтез"</t>
  </si>
  <si>
    <t>Модернизация установки по производству изопропилбензола (кумола)</t>
  </si>
  <si>
    <t>Благоустройство территории парка "Кашкадан"</t>
  </si>
  <si>
    <t>Ремонт сквера "Волна"</t>
  </si>
  <si>
    <t>Благоустройство ул. Максима Рыльского</t>
  </si>
  <si>
    <t>Благоустройство набережной р.Уфа</t>
  </si>
  <si>
    <t>раип</t>
  </si>
  <si>
    <t>Предложения в ФЦП</t>
  </si>
  <si>
    <t>ФЦП</t>
  </si>
  <si>
    <t>Строительство насосной станции на ТМ-81</t>
  </si>
  <si>
    <t>Реконструкция сооружений    II-го подъема Демского водопровода. Расширение резервуарного парка на площадке насосной станции II подъема Демского водопровода</t>
  </si>
  <si>
    <t>Водовод в Кировском и Демском районах городского округа город Уфа Республики Башкортостан</t>
  </si>
  <si>
    <t>Строительство инженерных коммуникаций к району массовой застройки-территории севернее  п. Нагаево в Октябрьском районе г. Уфы. (Площадка водопроводной насосной станции)</t>
  </si>
  <si>
    <t>Водовод d 700 мм нижней зоны и              d 600 мм верхней зоны в Кировском и Ленинском районах ГО г. Уфа РБ</t>
  </si>
  <si>
    <t>Реконструкция транспортной развязки на пересечении проспекта Салавата Юлаева и ул. Заки Валиди в Кировском районе</t>
  </si>
  <si>
    <t>Строительство ул. Мингажева в Советском и Кировском районах. (на участке от ул. 50 лет Октября до ул.  Посадская)</t>
  </si>
  <si>
    <t>Реконструкция ул. Комарова  на участке от ул. Космонавтов  до ул. Максима Горького и ул. Кемеровской на участке от ул. Максима Горького до Северного автовокзала  в Орджоникидзевском районе</t>
  </si>
  <si>
    <t>Строительство продолжения ул. Летчиков в Ленинском районе</t>
  </si>
  <si>
    <t>Строительство ул.Валерия Лесунова на участке от ул.Сельская Богородская до бул.Баландина и бул.Баландина на участке от ул.Валерия Лесунова до ул.Ферина в Калининском районе</t>
  </si>
  <si>
    <t>Строительство продолжения ул. Георгия Мушникова на участке от ул. М.Шолохова до ул. Сельской Богородской в Калининском районе</t>
  </si>
  <si>
    <t>Строительство улиц Исследовательская, Генерала Кусимова, Мечтателей  в Демском районе.  Ул.Исследовательская.</t>
  </si>
  <si>
    <t>Строительство улиц Исследовательская, Генерала Кусимова, Мечтателей  в Демском районе.  Ул.Генерала Кусимова.</t>
  </si>
  <si>
    <t>Строительство улиц Исследовательская, Генерала Кусимова, Мечтателей  в Демском районе.  Ул.Мечтателей.</t>
  </si>
  <si>
    <t xml:space="preserve">Центр тяжелой атлетики на территории школы № 79 Орджоникидзевского района </t>
  </si>
  <si>
    <t>Модернизация станций контроля раннего обнаружения выбросов вредных веществ в атмосферу</t>
  </si>
  <si>
    <t xml:space="preserve">Выполнение карстологических исследований и ведение карстологического мониторинга на территории, ограниченной улицами Орджоникидзе - Вологодская - Желябова -  Интернациональная - Суворова </t>
  </si>
  <si>
    <t>перечень</t>
  </si>
  <si>
    <t>ФЦП+перечень</t>
  </si>
  <si>
    <t xml:space="preserve">Строительство центра единоборств в мкр.Инорс-4А, бульвар Баландина, ул.Ферина                                      (площадь 9287,3 м2) </t>
  </si>
  <si>
    <t>Реконструкция воздухоопорного ФОКа ДЮСШ № 31 по ул. Ферина, 4/1</t>
  </si>
  <si>
    <t>ООО "ПаритетЪ"</t>
  </si>
  <si>
    <t>Фитнес-центр MetroFitness, ресторан быстрого питания KFC</t>
  </si>
  <si>
    <t>ГБУЗ Республиканский кардиологический центр МЗ РБ</t>
  </si>
  <si>
    <t>Изготовление и установка памятника в честь первых воинских частей, ушедших на фронт в 1941 году</t>
  </si>
  <si>
    <t>Изготовление и установка памятника Рудольфу Нурееву</t>
  </si>
  <si>
    <t>Ж/д вокзал</t>
  </si>
  <si>
    <t>ул.З.Валиди,42</t>
  </si>
  <si>
    <t>Реконструкция фонтана перед МБУ "Городской культурно-досуговый центр"</t>
  </si>
  <si>
    <t>ул.Первомайская,47</t>
  </si>
  <si>
    <t>МП</t>
  </si>
  <si>
    <t>1300 мест</t>
  </si>
  <si>
    <t>Строительство с реконструкцией инженерных сооружений берегоукрепления на р.Белая на участке от створа ул. Бельская до железнодорожного моста в Кировском и Ленинском районах. Вторая очередь. Ул.Набережная. Автодорога. II этап</t>
  </si>
  <si>
    <t>Строительство с реконструкцией инженерных сооружений берегоукрепления на р.Белая на участке от створа ул. Бельская до железнодорожного моста в Кировском и Ленинском районах  (Корректировка. Четвертая очередь)</t>
  </si>
  <si>
    <t xml:space="preserve">Строительство с реконструкцией инженерных сооружений берегоукрепления на р.Белая на участке от створа ул. Бельская до железнодорожного моста в Кировском и Ленинском районах. Вторая очередь. Ул.Набережная. Автодорога. I этап </t>
  </si>
  <si>
    <t xml:space="preserve">Строительство с реконструкцией инженерных сооружений берегоукрепления на р.Белая на участке от створа ул. Бельская до железнодорожного моста в Кировском и Ленинском районах (Корректировка. Третья очередь) </t>
  </si>
  <si>
    <t>Площадка хранения осадка (депонирования) городских очистных сооружений канализации</t>
  </si>
  <si>
    <t>Метантенки с галереей трубопроводов городских очистных сооружений канализации</t>
  </si>
  <si>
    <t xml:space="preserve">  в ценах 2018 года, млн. рублей</t>
  </si>
  <si>
    <t>Развитие центров специализации ПАО "ОДК-УМПО" для обеспечения производства двигателей для боевой авиации (ранее РД-33 по этапам)</t>
  </si>
  <si>
    <t>Реконструкция Уфимской детской филармонии (ДК "УЗЭМИК")</t>
  </si>
  <si>
    <t>ООО Лаборатория гемодиализа</t>
  </si>
  <si>
    <t>Строительство Учебно-методического гемодиализного центра</t>
  </si>
  <si>
    <t>мониторинг</t>
  </si>
  <si>
    <t>ООО НИИ "Транснефть"</t>
  </si>
  <si>
    <t xml:space="preserve"> </t>
  </si>
  <si>
    <t>Строительство парка развлечений "Юркин парк"</t>
  </si>
  <si>
    <t xml:space="preserve">ООО "ГИП-Электро" </t>
  </si>
  <si>
    <t>ООО "Автотехцентор"</t>
  </si>
  <si>
    <t>Автосервисный комплекс по ул. Маршала Жукова</t>
  </si>
  <si>
    <t>Строительство автомойки</t>
  </si>
  <si>
    <t>АО "Опытный завод Нефтехим"</t>
  </si>
  <si>
    <t>Модернизация установки Б-610</t>
  </si>
  <si>
    <t>ООО НВП "БашИнком"</t>
  </si>
  <si>
    <t>Строительство складского здания с административными помещениями по                  ул. Кандринская</t>
  </si>
  <si>
    <t>ООО "АВА-ГРУПП"</t>
  </si>
  <si>
    <t>Строительство автомойки самообслуживания VEGA</t>
  </si>
  <si>
    <t>Реконструкция 2 жилых корпусов  в СЦ "Уфимский сокол"</t>
  </si>
  <si>
    <t>Строительство поликлиники ГБУЗ Городская больница № 9 в мкр. "Затон"</t>
  </si>
  <si>
    <t xml:space="preserve">Ремонт Уфимского государственного цирка   </t>
  </si>
  <si>
    <t>Реконструкция здания НИИ</t>
  </si>
  <si>
    <t>Торгово-офисный центр по ул.З.Валиди, 32а</t>
  </si>
  <si>
    <t>ИП Сафин Азамат Булатович</t>
  </si>
  <si>
    <t>Магазин "Спецтехника" ул. Сарапульская</t>
  </si>
  <si>
    <t>ООО "Башавтоком-В"</t>
  </si>
  <si>
    <t>ООО "Кувыкинский"</t>
  </si>
  <si>
    <t>Магазин автозапчастей, ул. Кирова, рядом с д.128</t>
  </si>
  <si>
    <t>ООО "Клуб Тантана"</t>
  </si>
  <si>
    <t>Торговое помещение (пристрой к ЖД по пр. Октября, 21)</t>
  </si>
  <si>
    <t>Общественно-деловой центр с подземной автостоянкой, Дема-8</t>
  </si>
  <si>
    <t>Приобретение и установка спортивных, детских площадок в рамках муниципальной программы "Развитие ЖКХ и улучшение экологической обстановки в ГО г.Уфа РБ"</t>
  </si>
  <si>
    <t>Группа компаний "Глобал Фуд"</t>
  </si>
  <si>
    <t>Ресторан быстрого питания KFC  ул. 50 лет СССР, 27</t>
  </si>
  <si>
    <t xml:space="preserve">Производство ультразвукового оборудования </t>
  </si>
  <si>
    <t>100 инвест</t>
  </si>
  <si>
    <t>Строительство Центра "Мой Бизнес", ул.Кирова, 107/2</t>
  </si>
  <si>
    <t>ООО "Альфа-Инвест"</t>
  </si>
  <si>
    <t>ООО "Уральская компания индустриального строительства"</t>
  </si>
  <si>
    <r>
      <t>Строительство завода железобетонных изделий (</t>
    </r>
    <r>
      <rPr>
        <i/>
        <sz val="22"/>
        <rFont val="Times New Roman"/>
        <family val="1"/>
      </rPr>
      <t>вдоль автодороги "Дема-Затон"</t>
    </r>
    <r>
      <rPr>
        <sz val="22"/>
        <rFont val="Times New Roman"/>
        <family val="1"/>
      </rPr>
      <t>)</t>
    </r>
  </si>
  <si>
    <t>Строительство производственно-складского комплекса на площадке индустриального парка</t>
  </si>
  <si>
    <t>2 очередь</t>
  </si>
  <si>
    <t>Складской комплекс в мкр "Шакша"</t>
  </si>
  <si>
    <t>3 очередь</t>
  </si>
  <si>
    <t>Укрепление МТБ (приобретение высоко технологичного медицинского оборудования, капитальный ремонт помещений)</t>
  </si>
  <si>
    <t>Строительство спортивной базы по гребле на байдарках и каноэ в г.Уфе</t>
  </si>
  <si>
    <t>Раип</t>
  </si>
  <si>
    <t>190 мест</t>
  </si>
  <si>
    <t>Строительство комплекса офисных зданий с фитнес-центром в историческом центре города Уфы</t>
  </si>
  <si>
    <t>ООО "Теннис спорт промоушен"</t>
  </si>
  <si>
    <t>Теннисный центр в Демском районе (теннисные корты, спортивные залы, вспомогательные помещения)</t>
  </si>
  <si>
    <t xml:space="preserve">объект </t>
  </si>
  <si>
    <t>ООО "Мастер проката"</t>
  </si>
  <si>
    <t>Приобретение автомобилей для сервиса поминутного проката MaturCar</t>
  </si>
  <si>
    <t>ООО "Инжиниринговая компания "Инкомп-Нефть"</t>
  </si>
  <si>
    <t>Производство оборудования для эксплуатации осложненного фонда скважин на поздней стадии разработки нефтяных месторождений</t>
  </si>
  <si>
    <t>ООО "Таир"</t>
  </si>
  <si>
    <t xml:space="preserve">Строительство помещений для обслуживания населения и универсального спортивного зала </t>
  </si>
  <si>
    <t>Автосалон "LADA"  ул. Рубежная, 166</t>
  </si>
  <si>
    <t>Строительство и пуск в эксплуатацию цеха по производству компенсаторов Ду 1200-3000 мм общепромышленного назначения</t>
  </si>
  <si>
    <t xml:space="preserve">Строительство Республиканского центра детской онкологии и гематологии </t>
  </si>
  <si>
    <t>ГБУЗ Республиканская детская клиническая больница</t>
  </si>
  <si>
    <t>Реконструкция поликлиники ГБУЗ Республиканская детская клиническая больница</t>
  </si>
  <si>
    <t>ПАО "АК  Востокнефтезавод                                                  монтаж"</t>
  </si>
  <si>
    <t>100 инв.пр.</t>
  </si>
  <si>
    <t>Строительство транспортной развязки на пересечении Бирского тракта с железнодорожными путями в Орджоникидзевском районе. Корректировка I этап</t>
  </si>
  <si>
    <t>ООО ПромЦентр</t>
  </si>
  <si>
    <t>ООО Гостиничный комплекс "Башкортостан"</t>
  </si>
  <si>
    <t>ООО "Юркин Парк Трэвел"</t>
  </si>
  <si>
    <t>Установка: хоккейных коробок (п.8 Марта, сквер "Волна"), спортивной площадки (СОШ №44)</t>
  </si>
  <si>
    <t>Реконструкция воздухоопорного ФОКа  ДЮСШ №29 "Батыр" по ул. Ухтомского, 28а</t>
  </si>
  <si>
    <t>Реконструкция воздухоопорного ФОКа СДЮСШОР № 9 "Академия футбола" по ул. Сеченова</t>
  </si>
  <si>
    <t>Реконструкция и расширение учебно-опытного хозяйства (Лимонария) ГБПОУ "Уфимский лесотехнический техникум"</t>
  </si>
  <si>
    <t>Строительство клинико-диагностического многопрофильного центра холдинга "ПроМедицина" по ул.Авроры,18</t>
  </si>
  <si>
    <t>Строительство водовода Ду 900 мм по улице Кирова от ул. Губайдуллина до ул. Цюрупы в г. Уфе, L=2 800 п.м. ("Водовод Ду 900 мм по улице Кирова от ул. Губайдуллина до ул. Цюрупы в г. Уфе")</t>
  </si>
  <si>
    <t>ПСД</t>
  </si>
  <si>
    <t xml:space="preserve"> ГБУЗ РБ ГКБ №13 </t>
  </si>
  <si>
    <t>Строительство модульной врачебной амбулатории в мкр. «Максимовка»</t>
  </si>
  <si>
    <t>Строительство ФОКа (бассейна) в мкр. Инорс г. Уфа</t>
  </si>
  <si>
    <t>Разработка проектной документации по объекту "Строительство транспортной развязки в н.п. Зинино в Октябрьском районе"</t>
  </si>
  <si>
    <t>460 м</t>
  </si>
  <si>
    <t>800 м</t>
  </si>
  <si>
    <t>120 тыс. м2</t>
  </si>
  <si>
    <t>Содержание автомобильных дорог общего пользования местного значения</t>
  </si>
  <si>
    <t>100 инв</t>
  </si>
  <si>
    <t>100 об</t>
  </si>
  <si>
    <t>Управление по строительству, ремонту дорог и искусственных сооружений</t>
  </si>
  <si>
    <t>ФСЦП</t>
  </si>
  <si>
    <t>Модернизация, реконструкция</t>
  </si>
  <si>
    <t xml:space="preserve">Строительство и модернизация сети доступа FTTB. </t>
  </si>
  <si>
    <t>Республиканская программа "Реализация проектов развития общественной инфраструктуры, основанных на местных инициативах"</t>
  </si>
  <si>
    <t xml:space="preserve">Реконструкция Башкирского государственного театра кукол со строительством пристроя </t>
  </si>
  <si>
    <t>Строительство газовой блочной котельной с реконструкцией тепловых сетей в п. Аэропорт Кировского района</t>
  </si>
  <si>
    <t>Замена 4 котлов ТВГ на  3 современных котла в котельной по адресу: Чернышевского,141</t>
  </si>
  <si>
    <t>Замена котлов НР-18, Энергия-3 на котел КСВжд-3,5-Гн в котельной №20 по адресу: Цюрупы,9</t>
  </si>
  <si>
    <t xml:space="preserve">Инвестиционная  программа по развитию  централизованных    систем  водоснабжения  и  водоотведения  МУП Уфаводоканал на 2015-2019 гг. </t>
  </si>
  <si>
    <t>ПИР и СМР</t>
  </si>
  <si>
    <t xml:space="preserve">Реконструкция узлов переключений стоков на ГОСК (в коллекторы туннельно-щитовой проходки от ул. Уфимское Шоссе до ул. Цветочной) </t>
  </si>
  <si>
    <t xml:space="preserve">Реконструкция самотечных железобетонных коллекторов в связи с сероводородной коррозией (d=900...1000 мм по ул. Белякова, Ленина) </t>
  </si>
  <si>
    <t>СМР</t>
  </si>
  <si>
    <t xml:space="preserve">Реконструкция напорных коллекторов от КНС-5 (Строительство второй нитки напорного коллектора от КНС-5 до КНС-10) d=500 мм, L=2500 п.м. </t>
  </si>
  <si>
    <t>Реконструкция разгрузочного и соединительного коллекторов ("Замена разгрузочного и соединительного коллекторов по ул. Р.Зорге-Блюхера-проспект Октября от ул.Бр.Кадомцевых до тоннельного коллектора на проспекте Октября") (L=6325 м)</t>
  </si>
  <si>
    <t>Реконструкция напорных коллекторов от КНС "Шакша" ("Напорный коллектор от КНС "Шакша" до шахты № 6 на пересечении ул. Интернациональная и ул. Гончарова в Калининском районе г.Уфы")</t>
  </si>
  <si>
    <t>Реконструкция напорных коллекторов от КНС "Инорс" 2d=600 мм, L=8000 п.м.</t>
  </si>
  <si>
    <t>Реконструкция напорных коллекторов от КНС "Левитана" (Строительство второй нитки напорного коллектора от КНС "Левитана"), L=200 п.м.</t>
  </si>
  <si>
    <t>Реконструкция участка самотечного коллектора по ул. Мубарякова до КНС "Янаульская"</t>
  </si>
  <si>
    <t>950 м</t>
  </si>
  <si>
    <t>1094,3 тыс.м2</t>
  </si>
  <si>
    <t>871,8 тыс.м2</t>
  </si>
  <si>
    <t>100,3 тыс.м2</t>
  </si>
  <si>
    <t>349,2 тыс.м.2</t>
  </si>
  <si>
    <r>
      <t xml:space="preserve">349,2 </t>
    </r>
    <r>
      <rPr>
        <sz val="20"/>
        <rFont val="Times New Roman"/>
        <family val="1"/>
      </rPr>
      <t>тыс.м.2</t>
    </r>
  </si>
  <si>
    <t xml:space="preserve">Строительство надземного пешеходного перехода в районе остановки общественного транспорта "Чесноковка" </t>
  </si>
  <si>
    <t xml:space="preserve">Обеспечение жилыми помещениями инвалидов и семей, имеющих детей-инвалидов, нуждающихся в жилых помещениях </t>
  </si>
  <si>
    <t>11,1 тыс.м2</t>
  </si>
  <si>
    <t>Организация доступной среды  в образовательных учреждениях (ДОУ г.Уфы №№ 74, 330,156,66,75,320,260,25,55,126)</t>
  </si>
  <si>
    <t>849 кв.м.</t>
  </si>
  <si>
    <t>3,265 тыс. кв.м.</t>
  </si>
  <si>
    <t>2,9 тыс. кв.м.</t>
  </si>
  <si>
    <t>240 коек</t>
  </si>
  <si>
    <t>900 пос. в смену</t>
  </si>
  <si>
    <t>ПИР   и СМР</t>
  </si>
  <si>
    <t>241 мест</t>
  </si>
  <si>
    <t>Строительство производственной базы</t>
  </si>
  <si>
    <t>Реконструкция пригородной пассажирской платформы — станция городской электрички "Спортивная"</t>
  </si>
  <si>
    <t xml:space="preserve">ООО "Алтынай" </t>
  </si>
  <si>
    <t>Завод по производству ювелирных изделий</t>
  </si>
  <si>
    <t xml:space="preserve">Водоснабжение индивидуальных жилых домов по улицам Агрономической и Молодежной в  Ленинском районе ГО г.Уфа РБ              (II очередь) </t>
  </si>
  <si>
    <t>Строительство электросетевого комплекса (линии, станции)</t>
  </si>
  <si>
    <t>Благоустройство муниципальных общественных территорий  г.Уфа в рамках муниципальной программы "Формирование современной городской среды"</t>
  </si>
  <si>
    <t>Республиканская программа поддержки местных инициатив «Реализации проектов по благоустройству дворовых территорий, основанных на местных инициативах»</t>
  </si>
  <si>
    <t>Благоустройство дворовых территорий МКД ГО г.Уфа РБ в рамках муниципальной программы "Формирование современной городской среды"</t>
  </si>
  <si>
    <t>Строительство автодороги с разворотной площадкой от проспекта Октября до железнодорожной станции "1629 км" в Орджоникидзевском районе</t>
  </si>
  <si>
    <t xml:space="preserve">Строительство модульной детской медицинской амбулатории                       в п. Нагаево </t>
  </si>
  <si>
    <t>Капитальный ремонт общего имущества  многоквартирных домов (замена, ремонт лифтов)</t>
  </si>
  <si>
    <t xml:space="preserve">Водоснабжение индивидуальных жилых домов по ул. Луговая, ул. Заречная, ул.Туймазинская Кировского района </t>
  </si>
  <si>
    <t xml:space="preserve">Водоснабжение жилых домов по улицам Прессовая, Кецховели, Дунайская, Хетагурова в Калининском районе </t>
  </si>
  <si>
    <t>Водоснабжение жилых домов по переулку Рабочему в Ленинском районе</t>
  </si>
  <si>
    <t>Строительство газопровода  для газоснабжения жилых домов в количестве 35 шт. по ул.Староторфяной в п. Максимовка</t>
  </si>
  <si>
    <t xml:space="preserve">Блочная котельная мкр. Нижегородка   5,16 Гкал/ч                    </t>
  </si>
  <si>
    <t xml:space="preserve">Блочная котельная мкр. Шакша          1,29 Гкал/ч                     </t>
  </si>
  <si>
    <t>Замена двух котлов КВГ на два современных котла мощностью 0,645 Гкал/ч каждый в котельной по адресу: ул. Выгонная,10</t>
  </si>
  <si>
    <t>Замена котлов ТВГ на современные в котельной по адресу: ул. Таманская,47</t>
  </si>
  <si>
    <t>Замена котлов Энергия на автоматизированные в котельной по адресу: ул. С. Агиша, 4</t>
  </si>
  <si>
    <t>Строительство газовой котельной и тепловых сетей для централизованного отопления потребителей, по адресу:                        ул. Советов, мкр. Шакша</t>
  </si>
  <si>
    <t>Строительство газопровода                     в п. Максимовка, на улицах Лучистая, Пришкольная, Инженерная, Новомаксимовская</t>
  </si>
  <si>
    <t>Модернизация системы обеззараживания питьевой воды с целью повышения уровня антитеррористической и техногенной устойчивости очистных сооружений СКВ г. Уфы</t>
  </si>
  <si>
    <t xml:space="preserve">Реконструкция и техническое перевооружение механосборочного производства для изготовления мелко и среднеразмерных узлов авиационных двигателей 1,2,3 этапы </t>
  </si>
  <si>
    <t>Техническое перевооружение сборочного производства ПАО "ОДК-УМПО", цех 6б, корпус 1А, площадка 2</t>
  </si>
  <si>
    <t xml:space="preserve">Центр образования (в составе детский сад на 140 мест и общеобразовательная школа на               1100 мест) в квартале, ограниченном улицами Летчика Кобелева, Валерия Лесунова, Фронтовых бригад, Ферина в Калининском районе </t>
  </si>
  <si>
    <t>УКС</t>
  </si>
  <si>
    <t>Приобретение городских автобусов большой вместимости ГУП "Башавтотранс"</t>
  </si>
  <si>
    <t>Приобретение междугородних  автобусов большой вместимости ГУП "Башавтотранс"</t>
  </si>
  <si>
    <t>Приобретение трамваев для ГУП "Управление электротранспорта ГО г.Уфа РБ"</t>
  </si>
  <si>
    <t xml:space="preserve">ГК РБ по транспорту и дорожному хозяйству </t>
  </si>
  <si>
    <t>Приобретение троллейбусов для ГУП "Управление электротранспорта ГО г.Уфа РБ"</t>
  </si>
  <si>
    <t>Реконструкция административных зданий по ул.Заки Валиди 40  и 46</t>
  </si>
  <si>
    <t>Реконструкция Демских очистных сооружений канализации с целью обеззараживания очищенных сточных вод ультрафиолетовым облучением</t>
  </si>
  <si>
    <t>Реконструкция узлов переключений стоков Дежневских камер</t>
  </si>
  <si>
    <t>Реконструкция канализационных насосных станции</t>
  </si>
  <si>
    <t>Реконструкция КНС "Шакша" ("Строительство инженерных коммуникаций к району массовой застройки - территории мкр "Шакша - 3Д" жилого района "Шакша - Южная" в Калининском районе ")</t>
  </si>
  <si>
    <t xml:space="preserve">Расширение и реконструкция сооружений Южного водопровода </t>
  </si>
  <si>
    <t>Реконструкция сооружений площадки II подъема Северного ковшового водопровода (Реконструкция насосной станции II подъема)</t>
  </si>
  <si>
    <t>Корректировка  схемы систем водоснабжения и водоотведения ГО г.Уфы РБ на 2015-2025гг</t>
  </si>
  <si>
    <t>Реконструкция сооружений Северного инфильтрационного водозабора</t>
  </si>
  <si>
    <t xml:space="preserve">Реконструкция сооружений III подъема Северного городского водопровода. </t>
  </si>
  <si>
    <t>Расширение и реконструкция сооружений Южного водопровода</t>
  </si>
  <si>
    <t xml:space="preserve">Расширение и реконструкция Князевского (Шакшинского) водозабора г. Уфы. </t>
  </si>
  <si>
    <t xml:space="preserve">Реконструкция коагулянтных и осветительных сооружений СКВ г. Уфы </t>
  </si>
  <si>
    <t xml:space="preserve">Реконструкция водовода от пересечения ул. Советов и пер. Почтового  до жилого мкр. "Шакша-2" в Калининском районе </t>
  </si>
  <si>
    <t>Реконструкция напорных коллекторов от КНС № 2а ("Вторая нитка напорного коллектора от КНС № 2а  до камеры гашения по ул. Трамвайная ")</t>
  </si>
  <si>
    <t>Реконструкция напорных коллекторов ("Замена напорного коллектора d=800 мм от КНС "Янаульская" до камеры гашения (ул. Батырская) ")</t>
  </si>
  <si>
    <t>Строительство с реконструкцией инженерных сооружений берегоукрепления на р. Белая на участке от створа ул. Бельская до железнодорожного моста в Кировском и Ленинском районах (Корректировка 2. Вторая очередь).                       II этап</t>
  </si>
  <si>
    <t>Строительство модульных врачебных амбулаторий</t>
  </si>
  <si>
    <t>Реконструкция модульных врачебных амбулаторий</t>
  </si>
  <si>
    <t>Реконструкция мостового перехода через р.Белая в створе ул. Воровского в Кировском районе (реконструкция старого моста)</t>
  </si>
  <si>
    <t>Строительство мостового перехода через р.Белая в створе ул. Воровского в Кировском районе</t>
  </si>
  <si>
    <t>Реконструкция парков и скверов (озеро в сквере "Волна",                         парк культуры и отдыха "Нефтехимиков")</t>
  </si>
  <si>
    <t>Замена котлов НР-18 на современные в котельной  с. Нагаево</t>
  </si>
  <si>
    <t>Замена котлов Е-1/9 на современные в котельной по адресу: ул. Кавказская, 17</t>
  </si>
  <si>
    <t>1 объект</t>
  </si>
  <si>
    <t xml:space="preserve">Приобретение зимней коммунальной снегоуборочной техники </t>
  </si>
  <si>
    <t>39 единиц</t>
  </si>
  <si>
    <t>Реконструкция Театра юного зрителя  (надстрой мансардного этажа здания)</t>
  </si>
  <si>
    <t>Строительство ул. Генерала Рыленко на участке от ул.Пугачева до ул.С.Перовской (продолжение Ст.Кувыкина)</t>
  </si>
  <si>
    <t xml:space="preserve">Транспортная развязка у Монумента Дружбы </t>
  </si>
  <si>
    <t>Реконструкция ул.Пугачева в Кировском районе            (2 этап) (автодорога на участке от ул.Бельская до ул.Армавирская)</t>
  </si>
  <si>
    <t>Разработка проектной документации по объекту "Строительство с реконструкцией инженерных сооружений берегоукрепления на р.Белая на участке от створа ул. Бельская до железнодорожного моста в Кировском и Ленинском районах. Ул.Набережная."</t>
  </si>
  <si>
    <t>Строительство с реконструкцией инженерных сооружений берегоукрепления на р. Белая на участке от створа ул. Бельская до железнодорожного моста в Кировском и Ленинском районах . Ул. Набережная.  IV этап.           Причал у Монумента Дружбы</t>
  </si>
  <si>
    <t>I очередь строительства улицы Рудольфа Нуреева на участке от проспекта Салавата Юлаева до ул.Академика Заварицкого с прилегающей улицей Энтузиастов и Бульваром Давлеткильдеева в Октябрьском районе. II этап.</t>
  </si>
  <si>
    <t>Строительство общеобразовательной школы на 600 мест, п. "Баланово-Ново-Александровка"</t>
  </si>
  <si>
    <t>Строительство общеобразовательной школы на 2200 мест, мкр. "Глумилино-2"</t>
  </si>
  <si>
    <t>Строительство общеобразовательной школы на 2200 мест, мкр. "Кузнецовский затон"</t>
  </si>
  <si>
    <t>Разработка проектной документации по объекту "Реконструкция улицы имени города Галле в Советском районе "            (I очередь). Корректировка.</t>
  </si>
  <si>
    <t>Строительство с реконструкцией инженерных сооружений берегоукрепления на р.Белая на участке от створа ул. Бельская до железнодорожного моста в Кировском и Ленинском районах . Ул.Набережная. (ПК 30+00 - ПК 40+00).        V этап. Подземный пешеходный переход через ул.Сочинская в районе Монумента Дружбы</t>
  </si>
  <si>
    <t>Реконструкция ул. Пугачева в Кировском районе. 1 этап. (развязка на пересечении ул. Пугачева и Армавирская)</t>
  </si>
  <si>
    <t>Строительство с реконструкцией инженерных сооружений берегоукрепления на р. Белая на участке от створа ул. Бельская до железнодорожного моста в Кировском и Ленинском районах.          3 очередь (ул. Пугачева на участке от ул.Сочинская до ул.Бельская).</t>
  </si>
  <si>
    <t>Строительство с реконструкцией инженерных сооружений берегоукрепления на р. Белая на участке от створа ул. Бельская до железнодорожного моста в Кировском и Ленинском районах .         3 очередь(ул. Пугачева на участке от ул.Сочинская до ул.Бельская).</t>
  </si>
  <si>
    <t>Строительство с реконструкцией инженерных сооружений берегоукрепления на р.Белая на участке от створа ул. Бельская до железнодорожного моста в Кировском и Ленинском районах. Вторая очередь.Ул.Набережная.    II этап. Сквер.</t>
  </si>
  <si>
    <t>Реконструкция напорных коллекторов от КНС "Главная" ("Напорный коллектор от КНС "Главная" до камеры гашения по ул. Р. Зорге - Б. Кадомцевых")</t>
  </si>
  <si>
    <t>Строительство соединительного водовода от жилого мкр. «Шакша-4» до жилого мкр. «Шакша-2» ("Соединительный водовод от жилого мкр. «Шакша-4» до жилого мкр. «Шакша-2» в Калининском районе")</t>
  </si>
  <si>
    <t>Водоснабжение жилой застройки на территории Зауфимья в Октябрьском и Калининском районах (1 очередь. Нагаево). Магистральный водовод от ул. Пугачевской до площадки резервуаров чистой воды                на отм. 206 м</t>
  </si>
  <si>
    <t xml:space="preserve">Детский сад в мкр. "Колгуевский" в Кировском районе </t>
  </si>
  <si>
    <t xml:space="preserve">Детский сад в мкр. "Глумилино" в Октябрьском районе </t>
  </si>
  <si>
    <t>340 мест</t>
  </si>
  <si>
    <t xml:space="preserve">Строительство детского сада на 240 мест ул. Онежская,1 </t>
  </si>
  <si>
    <t>Строительство детского сада на 240 мест с. Федоровка</t>
  </si>
  <si>
    <t>Строительство детского сада на 345 мест мкр. "Затон-Западный"</t>
  </si>
  <si>
    <t>Реконструкция МАОУ "Аксаковская гимназия № 11" Кировского района (с пристроем)</t>
  </si>
  <si>
    <t>Реконструкция МАОУ "Центр образования № 114"(с пристроем)</t>
  </si>
  <si>
    <t>Строительство общеобразовательной школы на 1100 мест в п.Максимовка</t>
  </si>
  <si>
    <t>Строительство общеобразовательной школы на 1225 мест в мкр."Урал"</t>
  </si>
  <si>
    <t>Строительство общеобразовательной школы на 1350 мест в мкр."Дема-6"</t>
  </si>
  <si>
    <t>Строительство общеобразовательной школы на 2200 мест в ж.р."Федоровка"</t>
  </si>
  <si>
    <t>Строительство общеобразовательной школы на 1200 мест, мкр. "Дема-9"</t>
  </si>
  <si>
    <t>Строительство общеобразовательной школы на 825 мест, мкр. "Шакша-4"</t>
  </si>
  <si>
    <t>Строительство общеобразовательной школы на 1172 мест, мкр. "Иремель"</t>
  </si>
  <si>
    <t>Строительство общеобразовательной школы на 600 мест, мкр. "Уфимский Кремль"</t>
  </si>
  <si>
    <t>Строительство общеобразовательной школы на 825 мест, мкр. №23, ж.р. "Затон-восточный"</t>
  </si>
  <si>
    <t>Реконструкция МБОУ                 "Лицей № 60"(с пристроем)</t>
  </si>
  <si>
    <t>Реконструкция МБОУ               "Лицей № 107"</t>
  </si>
  <si>
    <t>Реконструкция МБОУ            "Школа № 132"</t>
  </si>
  <si>
    <t>Реконструкция МБОУ            "Школа № 8"</t>
  </si>
  <si>
    <t>Строительство общеобразовательной школы на 825 мест в мкр., ограниченном улицами 8 Марта, Киекбаева, Владивостокская</t>
  </si>
  <si>
    <t>Реконструкция МБОУ                            "Школа № 58"</t>
  </si>
  <si>
    <t>Реконструкция МБОУ                                      "Школа  № 74"</t>
  </si>
  <si>
    <t>Реконструкция МБОУ                                   "Школа  № 79"</t>
  </si>
  <si>
    <t>Реконструкция МБОУ                                     "Школа  № 103"</t>
  </si>
  <si>
    <t>Реконструкция МБОУ                                              "Школа  № 124"</t>
  </si>
  <si>
    <t>Реконструкция МБОУ                                      "Школа  интернат № 3"</t>
  </si>
  <si>
    <t>Строительство с реконструкцией инженерных сооружений берегоукрепления на р.Белая на участке от створа ул. Бельская до железнодорожного моста в Кировском и Ленинском районах . Ул.Набережная. (ПК 30+00 - ПК 40+00).                   I этап. Автодорога</t>
  </si>
  <si>
    <t>Программа  по энергосбережению и повышению энергетической эффективности МУП УИС ГО г.Уфа РБ</t>
  </si>
  <si>
    <t xml:space="preserve">Инвестиционная  программа  МУП УИС ГО г.Уфа РБ на 2018-2020 гг. </t>
  </si>
  <si>
    <t xml:space="preserve">Реконструкция основного оборудования электростанций, Реконструкция административного здания с подземной автостоянкой </t>
  </si>
  <si>
    <t xml:space="preserve">Канализация г.Уфы (расширение, реконструкция, III очередь) </t>
  </si>
  <si>
    <t>Капитальный ремонт, приобретение медоборудования</t>
  </si>
  <si>
    <t>ПАО Газпром по программе "Газпром детям"</t>
  </si>
  <si>
    <t xml:space="preserve">Строительство ФОКа (бассейн, каток, спортивный зал, вспомогательные помещения) по ул. Менделеева </t>
  </si>
  <si>
    <t>ООО "БашОйлСервис"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</si>
</sst>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_р_.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0.000"/>
  </numFmts>
  <fonts count="71">
    <font>
      <sz val="10"/>
      <name val="Arial"/>
      <family val="0"/>
    </font>
    <font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22"/>
      <name val="Arial"/>
      <family val="2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9"/>
      <name val="Times New Roman"/>
      <family val="1"/>
    </font>
    <font>
      <sz val="16"/>
      <name val="Arial"/>
      <family val="2"/>
    </font>
    <font>
      <sz val="22"/>
      <color indexed="10"/>
      <name val="Times New Roman"/>
      <family val="1"/>
    </font>
    <font>
      <b/>
      <sz val="20"/>
      <name val="Times New Roman"/>
      <family val="1"/>
    </font>
    <font>
      <sz val="2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1.5"/>
      <name val="Times New Roman"/>
      <family val="1"/>
    </font>
    <font>
      <i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b/>
      <sz val="22"/>
      <color indexed="10"/>
      <name val="Times New Roman"/>
      <family val="1"/>
    </font>
    <font>
      <i/>
      <sz val="22"/>
      <color indexed="10"/>
      <name val="Times New Roman"/>
      <family val="1"/>
    </font>
    <font>
      <b/>
      <sz val="16"/>
      <color indexed="10"/>
      <name val="Times New Roman"/>
      <family val="1"/>
    </font>
    <font>
      <sz val="10"/>
      <color indexed="10"/>
      <name val="Arial"/>
      <family val="2"/>
    </font>
    <font>
      <sz val="2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FF0000"/>
      <name val="Times New Roman"/>
      <family val="1"/>
    </font>
    <font>
      <sz val="16"/>
      <color rgb="FFFF0000"/>
      <name val="Times New Roman"/>
      <family val="1"/>
    </font>
    <font>
      <b/>
      <sz val="22"/>
      <color rgb="FFFF0000"/>
      <name val="Times New Roman"/>
      <family val="1"/>
    </font>
    <font>
      <i/>
      <sz val="22"/>
      <color rgb="FFFF0000"/>
      <name val="Times New Roman"/>
      <family val="1"/>
    </font>
    <font>
      <b/>
      <sz val="16"/>
      <color rgb="FFFF0000"/>
      <name val="Times New Roman"/>
      <family val="1"/>
    </font>
    <font>
      <sz val="10"/>
      <color rgb="FFFF0000"/>
      <name val="Arial"/>
      <family val="2"/>
    </font>
    <font>
      <sz val="2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 vertical="top" wrapText="1"/>
    </xf>
    <xf numFmtId="0" fontId="6" fillId="33" borderId="0" xfId="0" applyFont="1" applyFill="1" applyAlignment="1">
      <alignment vertical="top"/>
    </xf>
    <xf numFmtId="180" fontId="6" fillId="33" borderId="0" xfId="0" applyNumberFormat="1" applyFont="1" applyFill="1" applyAlignment="1">
      <alignment horizontal="center" vertical="top" wrapText="1"/>
    </xf>
    <xf numFmtId="0" fontId="6" fillId="33" borderId="0" xfId="0" applyFont="1" applyFill="1" applyAlignment="1">
      <alignment horizontal="left" vertical="top" wrapText="1"/>
    </xf>
    <xf numFmtId="0" fontId="6" fillId="33" borderId="0" xfId="54" applyFont="1" applyFill="1" applyAlignment="1">
      <alignment horizontal="right" vertical="top"/>
      <protection/>
    </xf>
    <xf numFmtId="1" fontId="4" fillId="33" borderId="1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  <xf numFmtId="0" fontId="4" fillId="33" borderId="0" xfId="55" applyFont="1" applyFill="1" applyBorder="1" applyAlignment="1">
      <alignment vertical="top" wrapText="1"/>
      <protection/>
    </xf>
    <xf numFmtId="1" fontId="6" fillId="33" borderId="0" xfId="0" applyNumberFormat="1" applyFont="1" applyFill="1" applyBorder="1" applyAlignment="1">
      <alignment horizontal="center" vertical="top" wrapText="1"/>
    </xf>
    <xf numFmtId="1" fontId="4" fillId="33" borderId="0" xfId="0" applyNumberFormat="1" applyFont="1" applyFill="1" applyBorder="1" applyAlignment="1">
      <alignment horizontal="center" vertical="top" wrapText="1"/>
    </xf>
    <xf numFmtId="3" fontId="4" fillId="33" borderId="0" xfId="0" applyNumberFormat="1" applyFont="1" applyFill="1" applyBorder="1" applyAlignment="1">
      <alignment horizontal="center" vertical="top" wrapText="1"/>
    </xf>
    <xf numFmtId="1" fontId="6" fillId="33" borderId="0" xfId="0" applyNumberFormat="1" applyFont="1" applyFill="1" applyBorder="1" applyAlignment="1">
      <alignment vertical="top" wrapText="1"/>
    </xf>
    <xf numFmtId="3" fontId="6" fillId="33" borderId="0" xfId="0" applyNumberFormat="1" applyFont="1" applyFill="1" applyBorder="1" applyAlignment="1">
      <alignment horizontal="center" vertical="top" wrapText="1"/>
    </xf>
    <xf numFmtId="1" fontId="4" fillId="33" borderId="0" xfId="0" applyNumberFormat="1" applyFont="1" applyFill="1" applyBorder="1" applyAlignment="1">
      <alignment horizontal="left" vertical="top" wrapText="1"/>
    </xf>
    <xf numFmtId="1" fontId="7" fillId="33" borderId="0" xfId="0" applyNumberFormat="1" applyFont="1" applyFill="1" applyBorder="1" applyAlignment="1">
      <alignment horizontal="left" vertical="top" wrapText="1"/>
    </xf>
    <xf numFmtId="1" fontId="8" fillId="33" borderId="0" xfId="0" applyNumberFormat="1" applyFont="1" applyFill="1" applyBorder="1" applyAlignment="1">
      <alignment horizontal="center" vertical="top" wrapText="1"/>
    </xf>
    <xf numFmtId="180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1" fontId="4" fillId="33" borderId="0" xfId="0" applyNumberFormat="1" applyFont="1" applyFill="1" applyBorder="1" applyAlignment="1">
      <alignment horizontal="right" vertical="top" wrapText="1"/>
    </xf>
    <xf numFmtId="180" fontId="6" fillId="33" borderId="0" xfId="0" applyNumberFormat="1" applyFont="1" applyFill="1" applyBorder="1" applyAlignment="1">
      <alignment horizontal="center" vertical="top" wrapText="1"/>
    </xf>
    <xf numFmtId="187" fontId="4" fillId="33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 wrapText="1"/>
    </xf>
    <xf numFmtId="180" fontId="6" fillId="33" borderId="0" xfId="0" applyNumberFormat="1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2" fillId="33" borderId="0" xfId="54" applyFont="1" applyFill="1" applyAlignment="1">
      <alignment horizontal="right" vertical="top"/>
      <protection/>
    </xf>
    <xf numFmtId="0" fontId="2" fillId="0" borderId="0" xfId="0" applyFont="1" applyAlignment="1">
      <alignment vertical="top" wrapText="1"/>
    </xf>
    <xf numFmtId="0" fontId="10" fillId="0" borderId="0" xfId="0" applyFont="1" applyAlignment="1">
      <alignment/>
    </xf>
    <xf numFmtId="180" fontId="2" fillId="0" borderId="0" xfId="0" applyNumberFormat="1" applyFont="1" applyAlignment="1">
      <alignment horizontal="center" vertical="top" wrapText="1"/>
    </xf>
    <xf numFmtId="1" fontId="6" fillId="33" borderId="0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1" fontId="6" fillId="33" borderId="0" xfId="0" applyNumberFormat="1" applyFont="1" applyFill="1" applyBorder="1" applyAlignment="1">
      <alignment horizontal="left" vertical="top" wrapText="1"/>
    </xf>
    <xf numFmtId="0" fontId="6" fillId="33" borderId="0" xfId="0" applyFont="1" applyFill="1" applyAlignment="1">
      <alignment vertical="center" wrapText="1"/>
    </xf>
    <xf numFmtId="180" fontId="6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top" wrapText="1"/>
    </xf>
    <xf numFmtId="1" fontId="6" fillId="33" borderId="0" xfId="0" applyNumberFormat="1" applyFont="1" applyFill="1" applyAlignment="1">
      <alignment horizontal="center" vertical="top" wrapText="1"/>
    </xf>
    <xf numFmtId="1" fontId="4" fillId="33" borderId="0" xfId="0" applyNumberFormat="1" applyFont="1" applyFill="1" applyBorder="1" applyAlignment="1">
      <alignment horizontal="left" vertical="center" wrapText="1"/>
    </xf>
    <xf numFmtId="187" fontId="6" fillId="33" borderId="0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top" wrapTex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1" fontId="6" fillId="33" borderId="0" xfId="0" applyNumberFormat="1" applyFont="1" applyFill="1" applyBorder="1" applyAlignment="1">
      <alignment horizontal="center" vertical="top" wrapText="1"/>
    </xf>
    <xf numFmtId="1" fontId="6" fillId="33" borderId="0" xfId="0" applyNumberFormat="1" applyFont="1" applyFill="1" applyBorder="1" applyAlignment="1">
      <alignment horizontal="left" wrapText="1"/>
    </xf>
    <xf numFmtId="1" fontId="6" fillId="33" borderId="0" xfId="0" applyNumberFormat="1" applyFont="1" applyFill="1" applyBorder="1" applyAlignment="1">
      <alignment wrapText="1"/>
    </xf>
    <xf numFmtId="0" fontId="2" fillId="33" borderId="0" xfId="0" applyFont="1" applyFill="1" applyAlignment="1">
      <alignment horizontal="left" vertical="top" wrapText="1"/>
    </xf>
    <xf numFmtId="1" fontId="2" fillId="33" borderId="0" xfId="0" applyNumberFormat="1" applyFont="1" applyFill="1" applyBorder="1" applyAlignment="1">
      <alignment horizontal="left" vertical="top" wrapText="1"/>
    </xf>
    <xf numFmtId="1" fontId="3" fillId="33" borderId="0" xfId="0" applyNumberFormat="1" applyFont="1" applyFill="1" applyBorder="1" applyAlignment="1">
      <alignment horizontal="left" vertical="top" wrapText="1"/>
    </xf>
    <xf numFmtId="4" fontId="8" fillId="33" borderId="0" xfId="43" applyNumberFormat="1" applyFont="1" applyFill="1" applyBorder="1" applyAlignment="1">
      <alignment vertical="center" wrapText="1"/>
    </xf>
    <xf numFmtId="4" fontId="7" fillId="33" borderId="0" xfId="43" applyNumberFormat="1" applyFont="1" applyFill="1" applyBorder="1" applyAlignment="1">
      <alignment vertical="center" wrapText="1"/>
    </xf>
    <xf numFmtId="1" fontId="6" fillId="33" borderId="0" xfId="0" applyNumberFormat="1" applyFont="1" applyFill="1" applyBorder="1" applyAlignment="1">
      <alignment vertical="top" wrapText="1"/>
    </xf>
    <xf numFmtId="1" fontId="6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vertical="center" wrapText="1"/>
    </xf>
    <xf numFmtId="1" fontId="4" fillId="33" borderId="0" xfId="0" applyNumberFormat="1" applyFont="1" applyFill="1" applyBorder="1" applyAlignment="1">
      <alignment vertical="top" wrapText="1"/>
    </xf>
    <xf numFmtId="180" fontId="6" fillId="33" borderId="0" xfId="0" applyNumberFormat="1" applyFont="1" applyFill="1" applyAlignment="1">
      <alignment horizontal="center" wrapText="1"/>
    </xf>
    <xf numFmtId="0" fontId="6" fillId="33" borderId="0" xfId="0" applyFont="1" applyFill="1" applyAlignment="1">
      <alignment horizontal="left" wrapText="1"/>
    </xf>
    <xf numFmtId="1" fontId="4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180" fontId="6" fillId="33" borderId="0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left" vertical="center" wrapText="1"/>
    </xf>
    <xf numFmtId="1" fontId="8" fillId="33" borderId="0" xfId="0" applyNumberFormat="1" applyFont="1" applyFill="1" applyBorder="1" applyAlignment="1">
      <alignment horizontal="center" wrapText="1"/>
    </xf>
    <xf numFmtId="180" fontId="6" fillId="33" borderId="0" xfId="0" applyNumberFormat="1" applyFont="1" applyFill="1" applyBorder="1" applyAlignment="1">
      <alignment horizontal="center" wrapText="1"/>
    </xf>
    <xf numFmtId="3" fontId="6" fillId="33" borderId="0" xfId="43" applyNumberFormat="1" applyFont="1" applyFill="1" applyBorder="1" applyAlignment="1" applyProtection="1">
      <alignment horizontal="center" vertical="center" wrapText="1"/>
      <protection/>
    </xf>
    <xf numFmtId="0" fontId="4" fillId="34" borderId="0" xfId="43" applyNumberFormat="1" applyFont="1" applyFill="1" applyBorder="1" applyAlignment="1" applyProtection="1">
      <alignment horizontal="left" vertical="center" wrapText="1"/>
      <protection/>
    </xf>
    <xf numFmtId="180" fontId="6" fillId="33" borderId="0" xfId="0" applyNumberFormat="1" applyFont="1" applyFill="1" applyBorder="1" applyAlignment="1">
      <alignment vertical="center" wrapText="1"/>
    </xf>
    <xf numFmtId="2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53" applyFont="1" applyFill="1" applyBorder="1" applyAlignment="1">
      <alignment vertical="center" wrapText="1"/>
      <protection/>
    </xf>
    <xf numFmtId="0" fontId="4" fillId="33" borderId="0" xfId="53" applyFont="1" applyFill="1" applyBorder="1" applyAlignment="1">
      <alignment vertical="center" wrapText="1"/>
      <protection/>
    </xf>
    <xf numFmtId="0" fontId="64" fillId="33" borderId="0" xfId="53" applyFont="1" applyFill="1" applyBorder="1" applyAlignment="1">
      <alignment vertical="top" wrapText="1"/>
      <protection/>
    </xf>
    <xf numFmtId="0" fontId="5" fillId="0" borderId="0" xfId="0" applyFont="1" applyAlignment="1">
      <alignment vertical="center"/>
    </xf>
    <xf numFmtId="1" fontId="13" fillId="33" borderId="0" xfId="0" applyNumberFormat="1" applyFont="1" applyFill="1" applyAlignment="1">
      <alignment horizontal="center" vertical="top" wrapText="1"/>
    </xf>
    <xf numFmtId="180" fontId="2" fillId="33" borderId="0" xfId="0" applyNumberFormat="1" applyFont="1" applyFill="1" applyAlignment="1">
      <alignment horizontal="center" vertical="top" wrapText="1"/>
    </xf>
    <xf numFmtId="0" fontId="6" fillId="33" borderId="0" xfId="0" applyFont="1" applyFill="1" applyAlignment="1">
      <alignment vertical="top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vertical="top" wrapText="1"/>
    </xf>
    <xf numFmtId="3" fontId="4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  <xf numFmtId="1" fontId="6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top" wrapText="1"/>
    </xf>
    <xf numFmtId="180" fontId="2" fillId="33" borderId="0" xfId="0" applyNumberFormat="1" applyFont="1" applyFill="1" applyAlignment="1">
      <alignment horizontal="center" vertical="center" wrapText="1"/>
    </xf>
    <xf numFmtId="180" fontId="65" fillId="33" borderId="0" xfId="0" applyNumberFormat="1" applyFont="1" applyFill="1" applyAlignment="1">
      <alignment horizontal="center" vertical="top" wrapText="1"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10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0" fontId="65" fillId="33" borderId="0" xfId="53" applyFont="1" applyFill="1" applyBorder="1" applyAlignment="1">
      <alignment vertical="top" wrapText="1"/>
      <protection/>
    </xf>
    <xf numFmtId="0" fontId="6" fillId="33" borderId="0" xfId="53" applyFont="1" applyFill="1">
      <alignment/>
      <protection/>
    </xf>
    <xf numFmtId="180" fontId="2" fillId="33" borderId="0" xfId="0" applyNumberFormat="1" applyFont="1" applyFill="1" applyBorder="1" applyAlignment="1">
      <alignment horizontal="center" vertical="top" wrapText="1"/>
    </xf>
    <xf numFmtId="0" fontId="6" fillId="33" borderId="0" xfId="53" applyFont="1" applyFill="1" applyBorder="1" applyAlignment="1">
      <alignment horizontal="center" wrapText="1"/>
      <protection/>
    </xf>
    <xf numFmtId="0" fontId="6" fillId="33" borderId="0" xfId="0" applyFont="1" applyFill="1" applyAlignment="1">
      <alignment wrapText="1"/>
    </xf>
    <xf numFmtId="180" fontId="64" fillId="33" borderId="0" xfId="0" applyNumberFormat="1" applyFont="1" applyFill="1" applyBorder="1" applyAlignment="1">
      <alignment horizontal="center" vertical="top" wrapText="1"/>
    </xf>
    <xf numFmtId="180" fontId="64" fillId="33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6" fillId="33" borderId="0" xfId="0" applyNumberFormat="1" applyFont="1" applyFill="1" applyBorder="1" applyAlignment="1">
      <alignment horizontal="center" wrapText="1"/>
    </xf>
    <xf numFmtId="180" fontId="8" fillId="33" borderId="0" xfId="0" applyNumberFormat="1" applyFont="1" applyFill="1" applyBorder="1" applyAlignment="1">
      <alignment horizontal="center" vertical="center" wrapText="1"/>
    </xf>
    <xf numFmtId="180" fontId="6" fillId="33" borderId="0" xfId="0" applyNumberFormat="1" applyFont="1" applyFill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1" fontId="6" fillId="33" borderId="0" xfId="0" applyNumberFormat="1" applyFont="1" applyFill="1" applyBorder="1" applyAlignment="1">
      <alignment vertical="center" wrapText="1"/>
    </xf>
    <xf numFmtId="1" fontId="6" fillId="33" borderId="0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/>
    </xf>
    <xf numFmtId="0" fontId="6" fillId="33" borderId="0" xfId="0" applyFont="1" applyFill="1" applyAlignment="1">
      <alignment horizontal="left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1" fontId="8" fillId="33" borderId="0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top" wrapText="1"/>
    </xf>
    <xf numFmtId="1" fontId="6" fillId="33" borderId="0" xfId="0" applyNumberFormat="1" applyFont="1" applyFill="1" applyBorder="1" applyAlignment="1">
      <alignment horizontal="center" vertical="center" wrapText="1"/>
    </xf>
    <xf numFmtId="1" fontId="8" fillId="33" borderId="0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Alignment="1">
      <alignment horizontal="center" vertical="center" wrapText="1"/>
    </xf>
    <xf numFmtId="0" fontId="18" fillId="33" borderId="0" xfId="0" applyFont="1" applyFill="1" applyAlignment="1">
      <alignment vertical="center" wrapText="1"/>
    </xf>
    <xf numFmtId="1" fontId="6" fillId="33" borderId="0" xfId="0" applyNumberFormat="1" applyFont="1" applyFill="1" applyAlignment="1">
      <alignment horizontal="center" wrapText="1"/>
    </xf>
    <xf numFmtId="0" fontId="6" fillId="33" borderId="0" xfId="53" applyFont="1" applyFill="1" applyAlignment="1">
      <alignment vertical="top" wrapText="1"/>
      <protection/>
    </xf>
    <xf numFmtId="0" fontId="5" fillId="33" borderId="0" xfId="0" applyFont="1" applyFill="1" applyAlignment="1">
      <alignment horizontal="left"/>
    </xf>
    <xf numFmtId="0" fontId="12" fillId="33" borderId="0" xfId="0" applyFont="1" applyFill="1" applyAlignment="1">
      <alignment vertical="center" wrapText="1"/>
    </xf>
    <xf numFmtId="180" fontId="6" fillId="0" borderId="0" xfId="0" applyNumberFormat="1" applyFont="1" applyAlignment="1">
      <alignment horizontal="center" vertical="center" wrapText="1"/>
    </xf>
    <xf numFmtId="180" fontId="64" fillId="33" borderId="0" xfId="0" applyNumberFormat="1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" fontId="7" fillId="33" borderId="0" xfId="0" applyNumberFormat="1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left" vertical="center" wrapText="1"/>
    </xf>
    <xf numFmtId="3" fontId="6" fillId="33" borderId="0" xfId="0" applyNumberFormat="1" applyFont="1" applyFill="1" applyBorder="1" applyAlignment="1">
      <alignment horizontal="center" vertical="center" wrapText="1"/>
    </xf>
    <xf numFmtId="187" fontId="6" fillId="33" borderId="0" xfId="0" applyNumberFormat="1" applyFont="1" applyFill="1" applyBorder="1" applyAlignment="1">
      <alignment horizontal="center" vertical="top" wrapText="1"/>
    </xf>
    <xf numFmtId="180" fontId="8" fillId="33" borderId="0" xfId="0" applyNumberFormat="1" applyFont="1" applyFill="1" applyBorder="1" applyAlignment="1">
      <alignment horizontal="center" vertical="top" wrapText="1"/>
    </xf>
    <xf numFmtId="1" fontId="6" fillId="33" borderId="0" xfId="0" applyNumberFormat="1" applyFont="1" applyFill="1" applyBorder="1" applyAlignment="1">
      <alignment horizontal="center" vertical="center" wrapText="1"/>
    </xf>
    <xf numFmtId="0" fontId="6" fillId="34" borderId="0" xfId="43" applyNumberFormat="1" applyFont="1" applyFill="1" applyBorder="1" applyAlignment="1" applyProtection="1">
      <alignment horizontal="left" vertical="top" wrapText="1"/>
      <protection/>
    </xf>
    <xf numFmtId="0" fontId="4" fillId="34" borderId="0" xfId="43" applyNumberFormat="1" applyFont="1" applyFill="1" applyBorder="1" applyAlignment="1" applyProtection="1">
      <alignment horizontal="left" wrapText="1"/>
      <protection/>
    </xf>
    <xf numFmtId="180" fontId="64" fillId="33" borderId="0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Alignment="1">
      <alignment horizontal="center" vertical="top" wrapText="1"/>
    </xf>
    <xf numFmtId="1" fontId="64" fillId="33" borderId="0" xfId="0" applyNumberFormat="1" applyFont="1" applyFill="1" applyBorder="1" applyAlignment="1">
      <alignment horizontal="center" vertical="center" wrapText="1"/>
    </xf>
    <xf numFmtId="2" fontId="64" fillId="33" borderId="0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wrapText="1"/>
    </xf>
    <xf numFmtId="2" fontId="6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top" wrapText="1"/>
    </xf>
    <xf numFmtId="180" fontId="6" fillId="33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top"/>
    </xf>
    <xf numFmtId="180" fontId="17" fillId="33" borderId="0" xfId="0" applyNumberFormat="1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left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1" fontId="8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2" fillId="0" borderId="0" xfId="0" applyFont="1" applyAlignment="1">
      <alignment vertical="center" wrapText="1"/>
    </xf>
    <xf numFmtId="180" fontId="8" fillId="33" borderId="0" xfId="0" applyNumberFormat="1" applyFont="1" applyFill="1" applyBorder="1" applyAlignment="1">
      <alignment horizontal="center" wrapText="1"/>
    </xf>
    <xf numFmtId="1" fontId="8" fillId="33" borderId="0" xfId="0" applyNumberFormat="1" applyFont="1" applyFill="1" applyBorder="1" applyAlignment="1">
      <alignment vertical="center" wrapText="1"/>
    </xf>
    <xf numFmtId="1" fontId="17" fillId="33" borderId="0" xfId="0" applyNumberFormat="1" applyFont="1" applyFill="1" applyAlignment="1">
      <alignment horizontal="center" vertical="center" wrapText="1"/>
    </xf>
    <xf numFmtId="1" fontId="13" fillId="33" borderId="0" xfId="0" applyNumberFormat="1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left" vertical="center" wrapText="1"/>
    </xf>
    <xf numFmtId="180" fontId="13" fillId="33" borderId="0" xfId="0" applyNumberFormat="1" applyFont="1" applyFill="1" applyAlignment="1">
      <alignment horizontal="center" vertical="center" wrapText="1"/>
    </xf>
    <xf numFmtId="180" fontId="13" fillId="33" borderId="0" xfId="0" applyNumberFormat="1" applyFont="1" applyFill="1" applyAlignment="1">
      <alignment horizontal="center" vertical="top" wrapText="1"/>
    </xf>
    <xf numFmtId="180" fontId="6" fillId="33" borderId="0" xfId="0" applyNumberFormat="1" applyFont="1" applyFill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left" vertical="center" wrapText="1"/>
    </xf>
    <xf numFmtId="1" fontId="8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1" fontId="8" fillId="33" borderId="0" xfId="0" applyNumberFormat="1" applyFont="1" applyFill="1" applyBorder="1" applyAlignment="1">
      <alignment vertical="top" wrapText="1"/>
    </xf>
    <xf numFmtId="0" fontId="6" fillId="33" borderId="0" xfId="0" applyFont="1" applyFill="1" applyAlignment="1">
      <alignment horizontal="left" vertical="top" wrapText="1"/>
    </xf>
    <xf numFmtId="180" fontId="6" fillId="33" borderId="0" xfId="0" applyNumberFormat="1" applyFont="1" applyFill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1" fontId="8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180" fontId="64" fillId="33" borderId="0" xfId="0" applyNumberFormat="1" applyFont="1" applyFill="1" applyAlignment="1">
      <alignment horizontal="center" vertical="top" wrapText="1"/>
    </xf>
    <xf numFmtId="1" fontId="5" fillId="33" borderId="0" xfId="0" applyNumberFormat="1" applyFont="1" applyFill="1" applyAlignment="1">
      <alignment/>
    </xf>
    <xf numFmtId="1" fontId="8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vertical="center" wrapText="1"/>
    </xf>
    <xf numFmtId="187" fontId="6" fillId="33" borderId="0" xfId="43" applyNumberFormat="1" applyFont="1" applyFill="1" applyBorder="1" applyAlignment="1" applyProtection="1">
      <alignment horizontal="center" vertical="top" wrapText="1"/>
      <protection/>
    </xf>
    <xf numFmtId="1" fontId="17" fillId="33" borderId="0" xfId="0" applyNumberFormat="1" applyFont="1" applyFill="1" applyBorder="1" applyAlignment="1">
      <alignment horizontal="center" vertical="center" wrapText="1"/>
    </xf>
    <xf numFmtId="0" fontId="66" fillId="33" borderId="0" xfId="53" applyFont="1" applyFill="1" applyBorder="1" applyAlignment="1">
      <alignment wrapText="1"/>
      <protection/>
    </xf>
    <xf numFmtId="0" fontId="64" fillId="33" borderId="0" xfId="53" applyFont="1" applyFill="1" applyBorder="1" applyAlignment="1">
      <alignment wrapText="1"/>
      <protection/>
    </xf>
    <xf numFmtId="180" fontId="6" fillId="33" borderId="0" xfId="0" applyNumberFormat="1" applyFont="1" applyFill="1" applyAlignment="1">
      <alignment horizontal="center" vertical="center"/>
    </xf>
    <xf numFmtId="1" fontId="11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6" fillId="33" borderId="0" xfId="55" applyFont="1" applyFill="1" applyBorder="1" applyAlignment="1">
      <alignment horizontal="center" vertical="center" wrapText="1"/>
      <protection/>
    </xf>
    <xf numFmtId="2" fontId="6" fillId="33" borderId="0" xfId="55" applyNumberFormat="1" applyFont="1" applyFill="1" applyBorder="1" applyAlignment="1">
      <alignment horizontal="center" vertical="center" wrapText="1"/>
      <protection/>
    </xf>
    <xf numFmtId="0" fontId="6" fillId="33" borderId="0" xfId="53" applyFont="1" applyFill="1" applyBorder="1" applyAlignment="1">
      <alignment horizontal="center" vertical="top" wrapText="1"/>
      <protection/>
    </xf>
    <xf numFmtId="0" fontId="17" fillId="0" borderId="0" xfId="0" applyFont="1" applyAlignment="1">
      <alignment horizontal="center" vertical="center" textRotation="90" wrapText="1"/>
    </xf>
    <xf numFmtId="0" fontId="6" fillId="33" borderId="0" xfId="0" applyFont="1" applyFill="1" applyAlignment="1">
      <alignment horizontal="left" vertical="top" wrapText="1"/>
    </xf>
    <xf numFmtId="0" fontId="4" fillId="0" borderId="0" xfId="0" applyFont="1" applyAlignment="1">
      <alignment wrapText="1"/>
    </xf>
    <xf numFmtId="180" fontId="13" fillId="0" borderId="0" xfId="0" applyNumberFormat="1" applyFont="1" applyAlignment="1">
      <alignment horizontal="center" vertical="top" wrapText="1"/>
    </xf>
    <xf numFmtId="180" fontId="6" fillId="33" borderId="0" xfId="0" applyNumberFormat="1" applyFont="1" applyFill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left" vertical="center" wrapText="1"/>
    </xf>
    <xf numFmtId="1" fontId="8" fillId="33" borderId="0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vertical="center" wrapText="1"/>
    </xf>
    <xf numFmtId="1" fontId="6" fillId="33" borderId="0" xfId="0" applyNumberFormat="1" applyFont="1" applyFill="1" applyBorder="1" applyAlignment="1">
      <alignment vertical="center" wrapText="1"/>
    </xf>
    <xf numFmtId="4" fontId="6" fillId="33" borderId="0" xfId="43" applyNumberFormat="1" applyFont="1" applyFill="1" applyBorder="1" applyAlignment="1">
      <alignment vertical="center" wrapText="1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80" fontId="6" fillId="33" borderId="0" xfId="0" applyNumberFormat="1" applyFont="1" applyFill="1" applyAlignment="1">
      <alignment wrapText="1"/>
    </xf>
    <xf numFmtId="0" fontId="6" fillId="33" borderId="0" xfId="0" applyFont="1" applyFill="1" applyAlignment="1">
      <alignment horizontal="left" vertical="center" wrapText="1"/>
    </xf>
    <xf numFmtId="0" fontId="64" fillId="33" borderId="0" xfId="53" applyFont="1" applyFill="1" applyBorder="1" applyAlignment="1">
      <alignment vertical="center" wrapText="1"/>
      <protection/>
    </xf>
    <xf numFmtId="180" fontId="6" fillId="33" borderId="0" xfId="0" applyNumberFormat="1" applyFont="1" applyFill="1" applyAlignment="1">
      <alignment horizontal="center" vertical="center" wrapText="1"/>
    </xf>
    <xf numFmtId="0" fontId="6" fillId="33" borderId="0" xfId="53" applyFont="1" applyFill="1" applyBorder="1" applyAlignment="1">
      <alignment horizontal="center" vertical="center" wrapText="1"/>
      <protection/>
    </xf>
    <xf numFmtId="0" fontId="66" fillId="33" borderId="0" xfId="53" applyFont="1" applyFill="1" applyBorder="1" applyAlignment="1">
      <alignment vertical="center" wrapText="1"/>
      <protection/>
    </xf>
    <xf numFmtId="0" fontId="67" fillId="33" borderId="0" xfId="53" applyFont="1" applyFill="1" applyBorder="1" applyAlignment="1">
      <alignment vertical="center" wrapText="1"/>
      <protection/>
    </xf>
    <xf numFmtId="0" fontId="65" fillId="33" borderId="0" xfId="53" applyFont="1" applyFill="1" applyBorder="1" applyAlignment="1">
      <alignment vertical="center" wrapText="1"/>
      <protection/>
    </xf>
    <xf numFmtId="0" fontId="68" fillId="33" borderId="0" xfId="53" applyFont="1" applyFill="1" applyBorder="1" applyAlignment="1">
      <alignment vertical="center" wrapText="1"/>
      <protection/>
    </xf>
    <xf numFmtId="0" fontId="6" fillId="33" borderId="0" xfId="0" applyFont="1" applyFill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left" vertical="center" wrapText="1"/>
    </xf>
    <xf numFmtId="1" fontId="6" fillId="33" borderId="0" xfId="0" applyNumberFormat="1" applyFont="1" applyFill="1" applyBorder="1" applyAlignment="1">
      <alignment vertical="center" wrapText="1"/>
    </xf>
    <xf numFmtId="0" fontId="6" fillId="33" borderId="0" xfId="0" applyFont="1" applyFill="1" applyAlignment="1">
      <alignment horizontal="left" vertical="top" wrapText="1"/>
    </xf>
    <xf numFmtId="1" fontId="6" fillId="33" borderId="0" xfId="0" applyNumberFormat="1" applyFont="1" applyFill="1" applyBorder="1" applyAlignment="1">
      <alignment horizontal="center" vertical="top" wrapText="1"/>
    </xf>
    <xf numFmtId="0" fontId="64" fillId="33" borderId="0" xfId="53" applyFont="1" applyFill="1" applyBorder="1" applyAlignment="1">
      <alignment vertical="center" wrapText="1"/>
      <protection/>
    </xf>
    <xf numFmtId="0" fontId="66" fillId="33" borderId="0" xfId="53" applyFont="1" applyFill="1" applyBorder="1" applyAlignment="1">
      <alignment vertical="center" wrapText="1"/>
      <protection/>
    </xf>
    <xf numFmtId="0" fontId="6" fillId="33" borderId="0" xfId="53" applyFont="1" applyFill="1" applyBorder="1" applyAlignment="1">
      <alignment horizontal="left" vertical="center" wrapText="1"/>
      <protection/>
    </xf>
    <xf numFmtId="0" fontId="6" fillId="33" borderId="0" xfId="53" applyFont="1" applyFill="1" applyBorder="1" applyAlignment="1">
      <alignment horizontal="center" vertical="center" wrapText="1"/>
      <protection/>
    </xf>
    <xf numFmtId="0" fontId="6" fillId="33" borderId="0" xfId="0" applyFont="1" applyFill="1" applyAlignment="1">
      <alignment horizontal="left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1" fontId="8" fillId="33" borderId="0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left" vertical="center" wrapText="1"/>
    </xf>
    <xf numFmtId="1" fontId="6" fillId="33" borderId="0" xfId="0" applyNumberFormat="1" applyFont="1" applyFill="1" applyBorder="1" applyAlignment="1">
      <alignment vertical="center" wrapText="1"/>
    </xf>
    <xf numFmtId="0" fontId="6" fillId="33" borderId="0" xfId="0" applyFont="1" applyFill="1" applyAlignment="1">
      <alignment horizontal="left" vertical="top" wrapText="1"/>
    </xf>
    <xf numFmtId="0" fontId="14" fillId="0" borderId="0" xfId="0" applyFont="1" applyAlignment="1">
      <alignment horizontal="left" wrapText="1"/>
    </xf>
    <xf numFmtId="180" fontId="6" fillId="33" borderId="0" xfId="0" applyNumberFormat="1" applyFont="1" applyFill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1" fontId="8" fillId="33" borderId="0" xfId="0" applyNumberFormat="1" applyFont="1" applyFill="1" applyBorder="1" applyAlignment="1">
      <alignment horizontal="center" vertical="center" wrapText="1"/>
    </xf>
    <xf numFmtId="0" fontId="6" fillId="34" borderId="0" xfId="43" applyNumberFormat="1" applyFont="1" applyFill="1" applyBorder="1" applyAlignment="1" applyProtection="1">
      <alignment horizontal="left" vertical="center" wrapText="1"/>
      <protection/>
    </xf>
    <xf numFmtId="1" fontId="6" fillId="33" borderId="0" xfId="0" applyNumberFormat="1" applyFont="1" applyFill="1" applyBorder="1" applyAlignment="1">
      <alignment vertical="center" wrapText="1"/>
    </xf>
    <xf numFmtId="180" fontId="8" fillId="33" borderId="0" xfId="0" applyNumberFormat="1" applyFont="1" applyFill="1" applyBorder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1" fontId="6" fillId="33" borderId="0" xfId="0" applyNumberFormat="1" applyFont="1" applyFill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1" fontId="8" fillId="33" borderId="0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left" vertical="center" wrapText="1"/>
    </xf>
    <xf numFmtId="1" fontId="8" fillId="33" borderId="0" xfId="0" applyNumberFormat="1" applyFont="1" applyFill="1" applyBorder="1" applyAlignment="1">
      <alignment horizontal="center" vertical="top" wrapText="1"/>
    </xf>
    <xf numFmtId="180" fontId="6" fillId="33" borderId="0" xfId="0" applyNumberFormat="1" applyFont="1" applyFill="1" applyAlignment="1">
      <alignment vertical="center" wrapText="1"/>
    </xf>
    <xf numFmtId="0" fontId="6" fillId="34" borderId="0" xfId="43" applyNumberFormat="1" applyFont="1" applyFill="1" applyBorder="1" applyAlignment="1" applyProtection="1">
      <alignment horizontal="left" vertical="center" wrapText="1"/>
      <protection/>
    </xf>
    <xf numFmtId="1" fontId="6" fillId="33" borderId="0" xfId="0" applyNumberFormat="1" applyFont="1" applyFill="1" applyBorder="1" applyAlignment="1">
      <alignment vertical="center" wrapText="1"/>
    </xf>
    <xf numFmtId="180" fontId="8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1" fontId="13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1" fontId="6" fillId="33" borderId="0" xfId="0" applyNumberFormat="1" applyFont="1" applyFill="1" applyBorder="1" applyAlignment="1">
      <alignment vertical="center" wrapText="1"/>
    </xf>
    <xf numFmtId="0" fontId="6" fillId="33" borderId="0" xfId="0" applyFont="1" applyFill="1" applyAlignment="1">
      <alignment horizontal="left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Alignment="1">
      <alignment horizontal="center" vertical="center" wrapText="1"/>
    </xf>
    <xf numFmtId="1" fontId="8" fillId="33" borderId="0" xfId="0" applyNumberFormat="1" applyFont="1" applyFill="1" applyBorder="1" applyAlignment="1">
      <alignment horizontal="center" vertical="center" wrapText="1"/>
    </xf>
    <xf numFmtId="0" fontId="6" fillId="34" borderId="0" xfId="43" applyNumberFormat="1" applyFont="1" applyFill="1" applyBorder="1" applyAlignment="1" applyProtection="1">
      <alignment horizontal="left" vertical="center" wrapText="1"/>
      <protection/>
    </xf>
    <xf numFmtId="1" fontId="6" fillId="33" borderId="0" xfId="0" applyNumberFormat="1" applyFont="1" applyFill="1" applyBorder="1" applyAlignment="1">
      <alignment vertical="center" wrapText="1"/>
    </xf>
    <xf numFmtId="1" fontId="8" fillId="33" borderId="0" xfId="0" applyNumberFormat="1" applyFont="1" applyFill="1" applyBorder="1" applyAlignment="1">
      <alignment horizontal="center" vertical="top" wrapText="1"/>
    </xf>
    <xf numFmtId="180" fontId="8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3" fontId="6" fillId="33" borderId="0" xfId="43" applyNumberFormat="1" applyFont="1" applyFill="1" applyBorder="1" applyAlignment="1" applyProtection="1">
      <alignment horizontal="center" vertical="top" wrapText="1"/>
      <protection/>
    </xf>
    <xf numFmtId="187" fontId="6" fillId="33" borderId="0" xfId="43" applyNumberFormat="1" applyFont="1" applyFill="1" applyBorder="1" applyAlignment="1" applyProtection="1">
      <alignment horizontal="center" vertical="center" wrapText="1"/>
      <protection/>
    </xf>
    <xf numFmtId="180" fontId="6" fillId="33" borderId="0" xfId="0" applyNumberFormat="1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top" wrapText="1"/>
    </xf>
    <xf numFmtId="180" fontId="6" fillId="33" borderId="0" xfId="0" applyNumberFormat="1" applyFont="1" applyFill="1" applyAlignment="1">
      <alignment horizontal="center" vertical="center" wrapText="1"/>
    </xf>
    <xf numFmtId="3" fontId="66" fillId="33" borderId="0" xfId="0" applyNumberFormat="1" applyFont="1" applyFill="1" applyBorder="1" applyAlignment="1">
      <alignment horizontal="center" vertical="top" wrapText="1"/>
    </xf>
    <xf numFmtId="0" fontId="69" fillId="0" borderId="0" xfId="0" applyFont="1" applyAlignment="1">
      <alignment horizontal="center" vertical="top" wrapText="1"/>
    </xf>
    <xf numFmtId="1" fontId="4" fillId="33" borderId="12" xfId="0" applyNumberFormat="1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1" fontId="4" fillId="33" borderId="14" xfId="0" applyNumberFormat="1" applyFont="1" applyFill="1" applyBorder="1" applyAlignment="1">
      <alignment horizontal="center" vertical="center" wrapText="1"/>
    </xf>
    <xf numFmtId="1" fontId="4" fillId="33" borderId="15" xfId="0" applyNumberFormat="1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 horizontal="center" vertical="center" wrapText="1"/>
    </xf>
    <xf numFmtId="1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1" fontId="4" fillId="33" borderId="24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1" fontId="6" fillId="33" borderId="0" xfId="0" applyNumberFormat="1" applyFont="1" applyFill="1" applyAlignment="1">
      <alignment horizontal="center" vertical="center" wrapText="1"/>
    </xf>
    <xf numFmtId="0" fontId="6" fillId="33" borderId="0" xfId="53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0" fontId="6" fillId="33" borderId="0" xfId="53" applyFont="1" applyFill="1" applyBorder="1" applyAlignment="1">
      <alignment horizontal="center" vertical="center" wrapText="1"/>
      <protection/>
    </xf>
    <xf numFmtId="0" fontId="17" fillId="33" borderId="0" xfId="0" applyFont="1" applyFill="1" applyBorder="1" applyAlignment="1">
      <alignment horizontal="center" vertical="center" wrapText="1"/>
    </xf>
    <xf numFmtId="0" fontId="64" fillId="33" borderId="0" xfId="53" applyFont="1" applyFill="1" applyBorder="1" applyAlignment="1">
      <alignment vertical="center" wrapText="1"/>
      <protection/>
    </xf>
    <xf numFmtId="0" fontId="66" fillId="33" borderId="0" xfId="53" applyFont="1" applyFill="1" applyBorder="1" applyAlignment="1">
      <alignment vertical="center" wrapText="1"/>
      <protection/>
    </xf>
    <xf numFmtId="0" fontId="67" fillId="33" borderId="0" xfId="53" applyFont="1" applyFill="1" applyBorder="1" applyAlignment="1">
      <alignment vertical="center" wrapText="1"/>
      <protection/>
    </xf>
    <xf numFmtId="0" fontId="65" fillId="33" borderId="0" xfId="53" applyFont="1" applyFill="1" applyBorder="1" applyAlignment="1">
      <alignment vertical="center" wrapText="1"/>
      <protection/>
    </xf>
    <xf numFmtId="0" fontId="68" fillId="33" borderId="0" xfId="53" applyFont="1" applyFill="1" applyBorder="1" applyAlignment="1">
      <alignment vertical="center" wrapText="1"/>
      <protection/>
    </xf>
    <xf numFmtId="0" fontId="65" fillId="33" borderId="0" xfId="53" applyFont="1" applyFill="1" applyBorder="1" applyAlignment="1">
      <alignment horizontal="left" vertical="center" wrapText="1" indent="5"/>
      <protection/>
    </xf>
    <xf numFmtId="0" fontId="70" fillId="0" borderId="0" xfId="0" applyFont="1" applyAlignment="1">
      <alignment horizontal="center" vertical="top" wrapText="1"/>
    </xf>
    <xf numFmtId="0" fontId="4" fillId="33" borderId="0" xfId="0" applyFont="1" applyFill="1" applyAlignment="1">
      <alignment horizontal="left" vertical="center" wrapText="1"/>
    </xf>
    <xf numFmtId="1" fontId="6" fillId="33" borderId="0" xfId="0" applyNumberFormat="1" applyFont="1" applyFill="1" applyBorder="1" applyAlignment="1">
      <alignment horizontal="left" vertical="center" wrapText="1"/>
    </xf>
    <xf numFmtId="1" fontId="8" fillId="33" borderId="0" xfId="0" applyNumberFormat="1" applyFont="1" applyFill="1" applyBorder="1" applyAlignment="1">
      <alignment horizontal="center" vertical="center" wrapText="1"/>
    </xf>
    <xf numFmtId="1" fontId="8" fillId="33" borderId="0" xfId="0" applyNumberFormat="1" applyFont="1" applyFill="1" applyBorder="1" applyAlignment="1">
      <alignment horizontal="center" vertical="top" wrapText="1"/>
    </xf>
    <xf numFmtId="180" fontId="6" fillId="33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textRotation="90" wrapText="1"/>
    </xf>
    <xf numFmtId="0" fontId="6" fillId="34" borderId="0" xfId="43" applyNumberFormat="1" applyFont="1" applyFill="1" applyBorder="1" applyAlignment="1" applyProtection="1">
      <alignment horizontal="left" vertical="center" wrapText="1"/>
      <protection/>
    </xf>
    <xf numFmtId="1" fontId="6" fillId="33" borderId="0" xfId="0" applyNumberFormat="1" applyFont="1" applyFill="1" applyBorder="1" applyAlignment="1">
      <alignment vertical="center" wrapText="1"/>
    </xf>
    <xf numFmtId="0" fontId="69" fillId="33" borderId="0" xfId="0" applyFont="1" applyFill="1" applyAlignment="1">
      <alignment horizontal="center" vertical="top" wrapText="1"/>
    </xf>
    <xf numFmtId="0" fontId="6" fillId="33" borderId="26" xfId="54" applyFont="1" applyFill="1" applyBorder="1" applyAlignment="1">
      <alignment horizontal="center" vertical="center"/>
      <protection/>
    </xf>
    <xf numFmtId="180" fontId="8" fillId="33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Жилищное строительство" xfId="54"/>
    <cellStyle name="Обычный_Коммунальное строительств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Y490"/>
  <sheetViews>
    <sheetView tabSelected="1" view="pageBreakPreview" zoomScale="51" zoomScaleNormal="37" zoomScaleSheetLayoutView="51" zoomScalePageLayoutView="0" workbookViewId="0" topLeftCell="A2">
      <pane ySplit="5" topLeftCell="A162" activePane="bottomLeft" state="frozen"/>
      <selection pane="topLeft" activeCell="A2" sqref="A2"/>
      <selection pane="bottomLeft" activeCell="T24" sqref="T24"/>
    </sheetView>
  </sheetViews>
  <sheetFormatPr defaultColWidth="9.140625" defaultRowHeight="12.75"/>
  <cols>
    <col min="1" max="1" width="66.00390625" style="19" customWidth="1"/>
    <col min="2" max="2" width="14.140625" style="19" hidden="1" customWidth="1"/>
    <col min="3" max="3" width="16.421875" style="19" hidden="1" customWidth="1"/>
    <col min="4" max="4" width="13.8515625" style="18" customWidth="1"/>
    <col min="5" max="5" width="14.57421875" style="18" customWidth="1"/>
    <col min="6" max="6" width="14.7109375" style="18" customWidth="1"/>
    <col min="7" max="7" width="16.57421875" style="18" customWidth="1"/>
    <col min="8" max="8" width="14.7109375" style="18" customWidth="1"/>
    <col min="9" max="9" width="14.28125" style="18" customWidth="1"/>
    <col min="10" max="10" width="14.140625" style="18" customWidth="1"/>
    <col min="11" max="11" width="14.00390625" style="18" customWidth="1"/>
    <col min="12" max="12" width="14.421875" style="18" customWidth="1"/>
    <col min="13" max="13" width="14.00390625" style="18" customWidth="1"/>
    <col min="14" max="14" width="14.7109375" style="18" customWidth="1"/>
    <col min="15" max="15" width="14.00390625" style="18" customWidth="1"/>
    <col min="16" max="16" width="14.57421875" style="18" customWidth="1"/>
    <col min="17" max="17" width="14.00390625" style="18" customWidth="1"/>
    <col min="18" max="18" width="15.00390625" style="18" customWidth="1"/>
    <col min="19" max="19" width="14.8515625" style="18" customWidth="1"/>
    <col min="20" max="20" width="14.57421875" style="18" customWidth="1"/>
    <col min="21" max="21" width="14.421875" style="18" customWidth="1"/>
    <col min="22" max="22" width="15.00390625" style="18" customWidth="1"/>
    <col min="23" max="23" width="14.7109375" style="18" customWidth="1"/>
    <col min="24" max="24" width="23.8515625" style="29" customWidth="1"/>
    <col min="25" max="16384" width="9.140625" style="1" customWidth="1"/>
  </cols>
  <sheetData>
    <row r="1" spans="1:24" ht="27">
      <c r="A1" s="302" t="s">
        <v>20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</row>
    <row r="2" spans="1:24" ht="53.25" customHeight="1">
      <c r="A2" s="302" t="s">
        <v>20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</row>
    <row r="3" spans="1:24" ht="28.5" thickBot="1">
      <c r="A3" s="79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28" t="s">
        <v>373</v>
      </c>
    </row>
    <row r="4" spans="1:24" ht="35.25" customHeight="1">
      <c r="A4" s="303" t="s">
        <v>1</v>
      </c>
      <c r="B4" s="296" t="s">
        <v>192</v>
      </c>
      <c r="C4" s="298"/>
      <c r="D4" s="296" t="s">
        <v>272</v>
      </c>
      <c r="E4" s="298"/>
      <c r="F4" s="293" t="s">
        <v>106</v>
      </c>
      <c r="G4" s="294"/>
      <c r="H4" s="294"/>
      <c r="I4" s="294"/>
      <c r="J4" s="294"/>
      <c r="K4" s="295"/>
      <c r="L4" s="293">
        <v>2020</v>
      </c>
      <c r="M4" s="294"/>
      <c r="N4" s="294"/>
      <c r="O4" s="294"/>
      <c r="P4" s="294"/>
      <c r="Q4" s="295"/>
      <c r="R4" s="296" t="s">
        <v>273</v>
      </c>
      <c r="S4" s="297"/>
      <c r="T4" s="297"/>
      <c r="U4" s="297"/>
      <c r="V4" s="297"/>
      <c r="W4" s="298"/>
      <c r="X4" s="299" t="s">
        <v>25</v>
      </c>
    </row>
    <row r="5" spans="1:24" ht="35.25" customHeight="1">
      <c r="A5" s="304"/>
      <c r="B5" s="306"/>
      <c r="C5" s="307"/>
      <c r="D5" s="306"/>
      <c r="E5" s="307"/>
      <c r="F5" s="289" t="s">
        <v>2</v>
      </c>
      <c r="G5" s="289"/>
      <c r="H5" s="289" t="s">
        <v>3</v>
      </c>
      <c r="I5" s="289"/>
      <c r="J5" s="289" t="s">
        <v>9</v>
      </c>
      <c r="K5" s="289"/>
      <c r="L5" s="289" t="s">
        <v>2</v>
      </c>
      <c r="M5" s="289"/>
      <c r="N5" s="289" t="s">
        <v>3</v>
      </c>
      <c r="O5" s="289"/>
      <c r="P5" s="289" t="s">
        <v>9</v>
      </c>
      <c r="Q5" s="289"/>
      <c r="R5" s="289" t="s">
        <v>2</v>
      </c>
      <c r="S5" s="289"/>
      <c r="T5" s="289" t="s">
        <v>3</v>
      </c>
      <c r="U5" s="289"/>
      <c r="V5" s="289" t="s">
        <v>9</v>
      </c>
      <c r="W5" s="289"/>
      <c r="X5" s="300"/>
    </row>
    <row r="6" spans="1:24" ht="89.25" customHeight="1" thickBot="1">
      <c r="A6" s="305"/>
      <c r="B6" s="7" t="s">
        <v>5</v>
      </c>
      <c r="C6" s="7" t="s">
        <v>4</v>
      </c>
      <c r="D6" s="7" t="s">
        <v>5</v>
      </c>
      <c r="E6" s="7" t="s">
        <v>4</v>
      </c>
      <c r="F6" s="7" t="s">
        <v>5</v>
      </c>
      <c r="G6" s="7" t="s">
        <v>4</v>
      </c>
      <c r="H6" s="7" t="s">
        <v>5</v>
      </c>
      <c r="I6" s="7" t="s">
        <v>4</v>
      </c>
      <c r="J6" s="7" t="s">
        <v>5</v>
      </c>
      <c r="K6" s="7" t="s">
        <v>4</v>
      </c>
      <c r="L6" s="7" t="s">
        <v>5</v>
      </c>
      <c r="M6" s="7" t="s">
        <v>4</v>
      </c>
      <c r="N6" s="7" t="s">
        <v>5</v>
      </c>
      <c r="O6" s="7" t="s">
        <v>4</v>
      </c>
      <c r="P6" s="7" t="s">
        <v>5</v>
      </c>
      <c r="Q6" s="7" t="s">
        <v>4</v>
      </c>
      <c r="R6" s="7" t="s">
        <v>5</v>
      </c>
      <c r="S6" s="7" t="s">
        <v>4</v>
      </c>
      <c r="T6" s="7" t="s">
        <v>5</v>
      </c>
      <c r="U6" s="7" t="s">
        <v>4</v>
      </c>
      <c r="V6" s="7" t="s">
        <v>5</v>
      </c>
      <c r="W6" s="7" t="s">
        <v>4</v>
      </c>
      <c r="X6" s="301"/>
    </row>
    <row r="7" spans="1:24" ht="36.75" customHeight="1">
      <c r="A7" s="236"/>
      <c r="B7" s="79"/>
      <c r="C7" s="7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8"/>
    </row>
    <row r="8" spans="1:24" ht="81">
      <c r="A8" s="9" t="s">
        <v>0</v>
      </c>
      <c r="B8" s="11"/>
      <c r="C8" s="11"/>
      <c r="D8" s="11"/>
      <c r="E8" s="12">
        <f>SUM(E11:E15)</f>
        <v>19351.171000000002</v>
      </c>
      <c r="F8" s="12"/>
      <c r="G8" s="12">
        <f aca="true" t="shared" si="0" ref="G8:W8">SUM(G11:G15)</f>
        <v>11956.019999999999</v>
      </c>
      <c r="H8" s="12"/>
      <c r="I8" s="12">
        <f t="shared" si="0"/>
        <v>13779.880000000001</v>
      </c>
      <c r="J8" s="12"/>
      <c r="K8" s="12">
        <f t="shared" si="0"/>
        <v>17813.027000000006</v>
      </c>
      <c r="L8" s="12"/>
      <c r="M8" s="12">
        <f t="shared" si="0"/>
        <v>8378.86</v>
      </c>
      <c r="N8" s="12"/>
      <c r="O8" s="12">
        <f t="shared" si="0"/>
        <v>8655.380000000001</v>
      </c>
      <c r="P8" s="12"/>
      <c r="Q8" s="12">
        <f t="shared" si="0"/>
        <v>11112.17</v>
      </c>
      <c r="R8" s="12"/>
      <c r="S8" s="12">
        <f t="shared" si="0"/>
        <v>7248.799999999999</v>
      </c>
      <c r="T8" s="12"/>
      <c r="U8" s="12">
        <f t="shared" si="0"/>
        <v>7330.9</v>
      </c>
      <c r="V8" s="12"/>
      <c r="W8" s="12">
        <f t="shared" si="0"/>
        <v>8799</v>
      </c>
      <c r="X8" s="49"/>
    </row>
    <row r="9" spans="1:24" ht="27">
      <c r="A9" s="9" t="s">
        <v>140</v>
      </c>
      <c r="B9" s="11"/>
      <c r="C9" s="11"/>
      <c r="D9" s="11"/>
      <c r="E9" s="291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49"/>
    </row>
    <row r="10" spans="1:24" ht="27.75">
      <c r="A10" s="53"/>
      <c r="B10" s="54"/>
      <c r="C10" s="54"/>
      <c r="D10" s="5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49"/>
    </row>
    <row r="11" spans="1:24" ht="33.75" customHeight="1">
      <c r="A11" s="15" t="s">
        <v>8</v>
      </c>
      <c r="B11" s="11"/>
      <c r="C11" s="11"/>
      <c r="D11" s="11"/>
      <c r="E11" s="12">
        <f>SUMIF($X$18:$X$363,"Бюджет РФ",E$18:E$363)</f>
        <v>513.4</v>
      </c>
      <c r="F11" s="12"/>
      <c r="G11" s="12">
        <f>SUMIF($X$18:$X$363,"Бюджет РФ",G$18:G$363)</f>
        <v>751.64</v>
      </c>
      <c r="H11" s="12"/>
      <c r="I11" s="12">
        <f>SUMIF($X$18:$X$363,"Бюджет РФ",I$18:I$363)</f>
        <v>751.64</v>
      </c>
      <c r="J11" s="12"/>
      <c r="K11" s="12">
        <f>SUMIF($X$18:$X$363,"Бюджет РФ",K$18:K$363)</f>
        <v>751.64</v>
      </c>
      <c r="L11" s="12"/>
      <c r="M11" s="12">
        <f>SUMIF($X$18:$X$363,"Бюджет РФ",M$18:M$363)</f>
        <v>595.82</v>
      </c>
      <c r="N11" s="12"/>
      <c r="O11" s="12">
        <f>SUMIF($X$18:$X$363,"Бюджет РФ",O$18:O$363)</f>
        <v>595.82</v>
      </c>
      <c r="P11" s="12"/>
      <c r="Q11" s="12">
        <f>SUMIF($X$18:$X$363,"Бюджет РФ",Q$18:Q$363)</f>
        <v>595.82</v>
      </c>
      <c r="R11" s="12"/>
      <c r="S11" s="12">
        <f>SUMIF($X$18:$X$363,"Бюджет РФ",S$18:S$363)</f>
        <v>204.2</v>
      </c>
      <c r="T11" s="12"/>
      <c r="U11" s="12">
        <f>SUMIF($X$18:$X$363,"Бюджет РФ",U$18:U$363)</f>
        <v>204.2</v>
      </c>
      <c r="V11" s="12"/>
      <c r="W11" s="12">
        <f>SUMIF($X$18:$X$363,"Бюджет РФ",W$18:W$363)</f>
        <v>204.2</v>
      </c>
      <c r="X11" s="50"/>
    </row>
    <row r="12" spans="1:24" ht="33.75" customHeight="1">
      <c r="A12" s="15" t="s">
        <v>6</v>
      </c>
      <c r="B12" s="11"/>
      <c r="C12" s="11"/>
      <c r="D12" s="11"/>
      <c r="E12" s="12">
        <f>SUMIF($X$18:$X$363,"Бюджет РБ",E$18:E$363)</f>
        <v>1460.3899999999999</v>
      </c>
      <c r="F12" s="12"/>
      <c r="G12" s="12">
        <f>SUMIF($X$18:$X$363,"Бюджет РБ",G$18:G$363)</f>
        <v>1074.8999999999999</v>
      </c>
      <c r="H12" s="12"/>
      <c r="I12" s="12">
        <f>SUMIF($X$18:$X$363,"Бюджет РБ",I$18:I$363)</f>
        <v>1396.113</v>
      </c>
      <c r="J12" s="12"/>
      <c r="K12" s="12">
        <f>SUMIF($X$18:$X$363,"Бюджет РБ",K$18:K$363)</f>
        <v>3644.012999999999</v>
      </c>
      <c r="L12" s="12"/>
      <c r="M12" s="12">
        <f>SUMIF($X$18:$X$363,"Бюджет РБ",M$18:M$363)</f>
        <v>229.38</v>
      </c>
      <c r="N12" s="12"/>
      <c r="O12" s="12">
        <f>SUMIF($X$18:$X$363,"Бюджет РБ",O$18:O$363)</f>
        <v>231.78</v>
      </c>
      <c r="P12" s="12"/>
      <c r="Q12" s="12">
        <f>SUMIF($X$18:$X$363,"Бюджет РБ",Q$18:Q$363)</f>
        <v>2294.77</v>
      </c>
      <c r="R12" s="12"/>
      <c r="S12" s="12">
        <f>SUMIF($X$18:$X$363,"Бюджет РБ",S$18:S$363)</f>
        <v>188.70000000000002</v>
      </c>
      <c r="T12" s="12"/>
      <c r="U12" s="12">
        <f>SUMIF($X$18:$X$363,"Бюджет РБ",U$18:U$363)</f>
        <v>191.10000000000002</v>
      </c>
      <c r="V12" s="12"/>
      <c r="W12" s="12">
        <f>SUMIF($X$18:$X$363,"Бюджет РБ",W$18:W$363)</f>
        <v>1622.7</v>
      </c>
      <c r="X12" s="50"/>
    </row>
    <row r="13" spans="1:24" ht="33.75" customHeight="1">
      <c r="A13" s="15" t="s">
        <v>7</v>
      </c>
      <c r="B13" s="11"/>
      <c r="C13" s="11"/>
      <c r="D13" s="11"/>
      <c r="E13" s="12">
        <f>SUMIF($X$18:$X$363,"Бюджет ГО",E$18:E$363)</f>
        <v>298.451</v>
      </c>
      <c r="F13" s="12"/>
      <c r="G13" s="12">
        <f aca="true" t="shared" si="1" ref="G13:W13">SUMIF($X$18:$X$363,"Бюджет ГО",G$18:G$363)</f>
        <v>82.93</v>
      </c>
      <c r="H13" s="12"/>
      <c r="I13" s="12">
        <f t="shared" si="1"/>
        <v>207.177</v>
      </c>
      <c r="J13" s="12"/>
      <c r="K13" s="12">
        <f t="shared" si="1"/>
        <v>281.677</v>
      </c>
      <c r="L13" s="12"/>
      <c r="M13" s="12">
        <f t="shared" si="1"/>
        <v>47.160000000000004</v>
      </c>
      <c r="N13" s="12"/>
      <c r="O13" s="12">
        <f t="shared" si="1"/>
        <v>101.03999999999999</v>
      </c>
      <c r="P13" s="12"/>
      <c r="Q13" s="12">
        <f t="shared" si="1"/>
        <v>221.34</v>
      </c>
      <c r="R13" s="12"/>
      <c r="S13" s="12">
        <f t="shared" si="1"/>
        <v>33.800000000000004</v>
      </c>
      <c r="T13" s="12"/>
      <c r="U13" s="12">
        <f t="shared" si="1"/>
        <v>34.1</v>
      </c>
      <c r="V13" s="12"/>
      <c r="W13" s="12">
        <f t="shared" si="1"/>
        <v>34.4</v>
      </c>
      <c r="X13" s="50"/>
    </row>
    <row r="14" spans="1:24" ht="41.25" customHeight="1">
      <c r="A14" s="15" t="s">
        <v>141</v>
      </c>
      <c r="B14" s="11"/>
      <c r="C14" s="11"/>
      <c r="D14" s="11"/>
      <c r="E14" s="12">
        <f>SUMIF($X$18:$X$1363,"Собств.",E$18:E$363)</f>
        <v>16845.43</v>
      </c>
      <c r="F14" s="12"/>
      <c r="G14" s="12">
        <f aca="true" t="shared" si="2" ref="G14:W14">SUMIF($X$18:$X$1363,"Собств.",G$18:G$363)</f>
        <v>9694.8</v>
      </c>
      <c r="H14" s="12"/>
      <c r="I14" s="12">
        <f t="shared" si="2"/>
        <v>10593.5</v>
      </c>
      <c r="J14" s="12"/>
      <c r="K14" s="12">
        <f t="shared" si="2"/>
        <v>11771.247000000005</v>
      </c>
      <c r="L14" s="12"/>
      <c r="M14" s="12">
        <f t="shared" si="2"/>
        <v>7473.46</v>
      </c>
      <c r="N14" s="12"/>
      <c r="O14" s="12">
        <f t="shared" si="2"/>
        <v>7590.2</v>
      </c>
      <c r="P14" s="12"/>
      <c r="Q14" s="12">
        <f t="shared" si="2"/>
        <v>7863.699999999999</v>
      </c>
      <c r="R14" s="12"/>
      <c r="S14" s="12">
        <f t="shared" si="2"/>
        <v>6822.099999999999</v>
      </c>
      <c r="T14" s="12"/>
      <c r="U14" s="12">
        <f t="shared" si="2"/>
        <v>6901.5</v>
      </c>
      <c r="V14" s="12"/>
      <c r="W14" s="12">
        <f t="shared" si="2"/>
        <v>6937.7</v>
      </c>
      <c r="X14" s="50"/>
    </row>
    <row r="15" spans="1:24" ht="27">
      <c r="A15" s="15" t="s">
        <v>142</v>
      </c>
      <c r="B15" s="11"/>
      <c r="C15" s="11"/>
      <c r="D15" s="11"/>
      <c r="E15" s="12">
        <f>SUMIF($X$18:$X$363,"Привлеч.",E$18:E$363)</f>
        <v>233.5</v>
      </c>
      <c r="F15" s="12"/>
      <c r="G15" s="12">
        <f aca="true" t="shared" si="3" ref="G15:W15">SUMIF($X$18:$X$363,"Привлеч.",G$18:G$363)</f>
        <v>351.75</v>
      </c>
      <c r="H15" s="12"/>
      <c r="I15" s="12">
        <f t="shared" si="3"/>
        <v>831.45</v>
      </c>
      <c r="J15" s="12"/>
      <c r="K15" s="12">
        <f t="shared" si="3"/>
        <v>1364.45</v>
      </c>
      <c r="L15" s="12"/>
      <c r="M15" s="12">
        <f t="shared" si="3"/>
        <v>33.04</v>
      </c>
      <c r="N15" s="12"/>
      <c r="O15" s="12">
        <f t="shared" si="3"/>
        <v>136.54</v>
      </c>
      <c r="P15" s="12"/>
      <c r="Q15" s="12">
        <f t="shared" si="3"/>
        <v>136.54</v>
      </c>
      <c r="R15" s="12"/>
      <c r="S15" s="12">
        <f t="shared" si="3"/>
        <v>0</v>
      </c>
      <c r="T15" s="12"/>
      <c r="U15" s="12">
        <f t="shared" si="3"/>
        <v>0</v>
      </c>
      <c r="V15" s="12"/>
      <c r="W15" s="12">
        <f t="shared" si="3"/>
        <v>0</v>
      </c>
      <c r="X15" s="50"/>
    </row>
    <row r="16" spans="1:24" ht="27">
      <c r="A16" s="15"/>
      <c r="B16" s="11"/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50"/>
    </row>
    <row r="17" spans="1:24" ht="93.75" customHeight="1">
      <c r="A17" s="37" t="s">
        <v>101</v>
      </c>
      <c r="B17" s="85"/>
      <c r="C17" s="86"/>
      <c r="D17" s="87"/>
      <c r="E17" s="88"/>
      <c r="F17" s="76"/>
      <c r="G17" s="88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49"/>
    </row>
    <row r="18" spans="1:24" ht="139.5" customHeight="1">
      <c r="A18" s="308" t="s">
        <v>561</v>
      </c>
      <c r="B18" s="103"/>
      <c r="C18" s="4"/>
      <c r="D18" s="290" t="s">
        <v>32</v>
      </c>
      <c r="E18" s="227">
        <v>47.33</v>
      </c>
      <c r="F18" s="290"/>
      <c r="G18" s="227"/>
      <c r="H18" s="290"/>
      <c r="I18" s="227"/>
      <c r="J18" s="290"/>
      <c r="K18" s="227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234" t="s">
        <v>24</v>
      </c>
    </row>
    <row r="19" spans="1:24" ht="99.75" customHeight="1">
      <c r="A19" s="308"/>
      <c r="B19" s="103"/>
      <c r="C19" s="4"/>
      <c r="D19" s="290"/>
      <c r="E19" s="4">
        <v>1.46</v>
      </c>
      <c r="F19" s="290"/>
      <c r="G19" s="4"/>
      <c r="H19" s="290"/>
      <c r="I19" s="4"/>
      <c r="J19" s="290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34" t="s">
        <v>33</v>
      </c>
    </row>
    <row r="20" spans="1:24" ht="99" customHeight="1">
      <c r="A20" s="308" t="s">
        <v>243</v>
      </c>
      <c r="B20" s="103"/>
      <c r="C20" s="4"/>
      <c r="D20" s="290" t="s">
        <v>11</v>
      </c>
      <c r="E20" s="57">
        <v>292.4</v>
      </c>
      <c r="F20" s="57"/>
      <c r="G20" s="57"/>
      <c r="H20" s="57"/>
      <c r="I20" s="57"/>
      <c r="J20" s="227"/>
      <c r="K20" s="57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7" t="s">
        <v>26</v>
      </c>
    </row>
    <row r="21" spans="1:24" ht="87.75" customHeight="1">
      <c r="A21" s="308"/>
      <c r="B21" s="103"/>
      <c r="C21" s="227">
        <v>410</v>
      </c>
      <c r="D21" s="290"/>
      <c r="E21" s="227">
        <v>155</v>
      </c>
      <c r="F21" s="227"/>
      <c r="G21" s="227"/>
      <c r="H21" s="227"/>
      <c r="I21" s="227"/>
      <c r="J21" s="227"/>
      <c r="K21" s="227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35" t="s">
        <v>24</v>
      </c>
    </row>
    <row r="22" spans="1:24" ht="66.75" customHeight="1">
      <c r="A22" s="308"/>
      <c r="B22" s="103"/>
      <c r="C22" s="4">
        <v>30</v>
      </c>
      <c r="D22" s="290"/>
      <c r="E22" s="4">
        <v>14.19</v>
      </c>
      <c r="F22" s="227"/>
      <c r="G22" s="4"/>
      <c r="H22" s="227"/>
      <c r="I22" s="4"/>
      <c r="J22" s="227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3" t="s">
        <v>33</v>
      </c>
    </row>
    <row r="23" spans="1:24" ht="66.75" customHeight="1">
      <c r="A23" s="308" t="s">
        <v>546</v>
      </c>
      <c r="B23" s="103"/>
      <c r="C23" s="4"/>
      <c r="D23" s="245"/>
      <c r="E23" s="57"/>
      <c r="F23" s="290" t="s">
        <v>23</v>
      </c>
      <c r="G23" s="57">
        <v>308.44</v>
      </c>
      <c r="H23" s="290" t="s">
        <v>23</v>
      </c>
      <c r="I23" s="57">
        <v>308.44</v>
      </c>
      <c r="J23" s="290" t="s">
        <v>23</v>
      </c>
      <c r="K23" s="57">
        <v>308.44</v>
      </c>
      <c r="L23" s="290" t="s">
        <v>480</v>
      </c>
      <c r="M23" s="57">
        <v>182.02</v>
      </c>
      <c r="N23" s="290" t="s">
        <v>480</v>
      </c>
      <c r="O23" s="57">
        <v>182.02</v>
      </c>
      <c r="P23" s="290" t="s">
        <v>480</v>
      </c>
      <c r="Q23" s="57">
        <v>182.02</v>
      </c>
      <c r="R23" s="57"/>
      <c r="S23" s="57"/>
      <c r="T23" s="57"/>
      <c r="U23" s="57"/>
      <c r="V23" s="57"/>
      <c r="W23" s="57"/>
      <c r="X23" s="47" t="s">
        <v>26</v>
      </c>
    </row>
    <row r="24" spans="1:24" ht="87.75" customHeight="1">
      <c r="A24" s="308"/>
      <c r="B24" s="103"/>
      <c r="C24" s="4"/>
      <c r="D24" s="290"/>
      <c r="E24" s="245">
        <v>150</v>
      </c>
      <c r="F24" s="290"/>
      <c r="G24" s="245">
        <v>70</v>
      </c>
      <c r="H24" s="290"/>
      <c r="I24" s="245">
        <v>70</v>
      </c>
      <c r="J24" s="290"/>
      <c r="K24" s="245">
        <v>70</v>
      </c>
      <c r="L24" s="290"/>
      <c r="M24" s="245">
        <v>40</v>
      </c>
      <c r="N24" s="290"/>
      <c r="O24" s="245">
        <v>40</v>
      </c>
      <c r="P24" s="290"/>
      <c r="Q24" s="245">
        <v>40</v>
      </c>
      <c r="R24" s="4"/>
      <c r="S24" s="4"/>
      <c r="T24" s="4"/>
      <c r="U24" s="4"/>
      <c r="V24" s="4"/>
      <c r="W24" s="4"/>
      <c r="X24" s="249" t="s">
        <v>24</v>
      </c>
    </row>
    <row r="25" spans="1:24" ht="115.5" customHeight="1">
      <c r="A25" s="308"/>
      <c r="B25" s="103"/>
      <c r="C25" s="4"/>
      <c r="D25" s="290"/>
      <c r="E25" s="4">
        <v>1.66</v>
      </c>
      <c r="F25" s="290"/>
      <c r="G25" s="4">
        <v>12</v>
      </c>
      <c r="H25" s="290"/>
      <c r="I25" s="4">
        <v>12</v>
      </c>
      <c r="J25" s="290"/>
      <c r="K25" s="4">
        <v>12</v>
      </c>
      <c r="L25" s="290"/>
      <c r="M25" s="4">
        <v>7.36</v>
      </c>
      <c r="N25" s="290"/>
      <c r="O25" s="4">
        <v>7.36</v>
      </c>
      <c r="P25" s="290"/>
      <c r="Q25" s="4">
        <v>7.36</v>
      </c>
      <c r="R25" s="4"/>
      <c r="S25" s="4"/>
      <c r="T25" s="4"/>
      <c r="U25" s="4"/>
      <c r="V25" s="4"/>
      <c r="W25" s="4"/>
      <c r="X25" s="53" t="s">
        <v>33</v>
      </c>
    </row>
    <row r="26" spans="1:24" ht="105" customHeight="1">
      <c r="A26" s="308" t="s">
        <v>370</v>
      </c>
      <c r="B26" s="103"/>
      <c r="C26" s="4"/>
      <c r="D26" s="245"/>
      <c r="E26" s="245">
        <v>200</v>
      </c>
      <c r="F26" s="290" t="s">
        <v>454</v>
      </c>
      <c r="G26" s="245">
        <v>520</v>
      </c>
      <c r="H26" s="290" t="s">
        <v>454</v>
      </c>
      <c r="I26" s="245">
        <v>520</v>
      </c>
      <c r="J26" s="290" t="s">
        <v>454</v>
      </c>
      <c r="K26" s="245">
        <v>520</v>
      </c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8" t="s">
        <v>24</v>
      </c>
    </row>
    <row r="27" spans="1:24" ht="95.25" customHeight="1">
      <c r="A27" s="308"/>
      <c r="B27" s="103"/>
      <c r="C27" s="4"/>
      <c r="D27" s="245"/>
      <c r="E27" s="4">
        <v>6.1</v>
      </c>
      <c r="F27" s="290"/>
      <c r="G27" s="4">
        <v>16.1</v>
      </c>
      <c r="H27" s="290"/>
      <c r="I27" s="4">
        <v>16.1</v>
      </c>
      <c r="J27" s="290"/>
      <c r="K27" s="4">
        <v>16.1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4" t="s">
        <v>33</v>
      </c>
    </row>
    <row r="28" spans="1:24" ht="83.25" customHeight="1">
      <c r="A28" s="308" t="s">
        <v>368</v>
      </c>
      <c r="B28" s="103"/>
      <c r="C28" s="4"/>
      <c r="D28" s="290"/>
      <c r="E28" s="245">
        <v>145.5</v>
      </c>
      <c r="F28" s="245" t="s">
        <v>455</v>
      </c>
      <c r="G28" s="245">
        <v>238.6</v>
      </c>
      <c r="H28" s="245" t="s">
        <v>455</v>
      </c>
      <c r="I28" s="245">
        <v>238.6</v>
      </c>
      <c r="J28" s="245" t="s">
        <v>455</v>
      </c>
      <c r="K28" s="245">
        <v>238.6</v>
      </c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8" t="s">
        <v>24</v>
      </c>
    </row>
    <row r="29" spans="1:24" ht="170.25" customHeight="1">
      <c r="A29" s="308"/>
      <c r="B29" s="103"/>
      <c r="C29" s="4"/>
      <c r="D29" s="290"/>
      <c r="E29" s="4">
        <v>4.5</v>
      </c>
      <c r="F29" s="4"/>
      <c r="G29" s="4">
        <v>7.38</v>
      </c>
      <c r="H29" s="4"/>
      <c r="I29" s="4">
        <v>7.38</v>
      </c>
      <c r="J29" s="4"/>
      <c r="K29" s="4">
        <v>7.38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34" t="s">
        <v>33</v>
      </c>
    </row>
    <row r="30" spans="1:24" ht="129" customHeight="1">
      <c r="A30" s="308" t="s">
        <v>571</v>
      </c>
      <c r="B30" s="103"/>
      <c r="C30" s="4"/>
      <c r="D30" s="245"/>
      <c r="E30" s="4"/>
      <c r="F30" s="4"/>
      <c r="G30" s="4"/>
      <c r="H30" s="290" t="s">
        <v>32</v>
      </c>
      <c r="I30" s="245">
        <v>10.573</v>
      </c>
      <c r="J30" s="290" t="s">
        <v>32</v>
      </c>
      <c r="K30" s="245">
        <v>10.573</v>
      </c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8" t="s">
        <v>24</v>
      </c>
    </row>
    <row r="31" spans="1:24" ht="122.25" customHeight="1">
      <c r="A31" s="308"/>
      <c r="B31" s="103"/>
      <c r="C31" s="4"/>
      <c r="D31" s="245"/>
      <c r="E31" s="4"/>
      <c r="F31" s="4"/>
      <c r="G31" s="4"/>
      <c r="H31" s="290"/>
      <c r="I31" s="4">
        <v>0.327</v>
      </c>
      <c r="J31" s="290"/>
      <c r="K31" s="4">
        <v>0.327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34" t="s">
        <v>33</v>
      </c>
    </row>
    <row r="32" spans="1:24" ht="132.75" customHeight="1">
      <c r="A32" s="308" t="s">
        <v>570</v>
      </c>
      <c r="B32" s="103"/>
      <c r="C32" s="4"/>
      <c r="D32" s="245"/>
      <c r="E32" s="4"/>
      <c r="F32" s="4"/>
      <c r="G32" s="245"/>
      <c r="H32" s="245"/>
      <c r="I32" s="245">
        <v>291</v>
      </c>
      <c r="J32" s="245"/>
      <c r="K32" s="245">
        <v>291</v>
      </c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8" t="s">
        <v>24</v>
      </c>
    </row>
    <row r="33" spans="1:24" ht="148.5" customHeight="1">
      <c r="A33" s="308"/>
      <c r="B33" s="103"/>
      <c r="C33" s="4"/>
      <c r="D33" s="245"/>
      <c r="E33" s="4"/>
      <c r="F33" s="4"/>
      <c r="G33" s="4"/>
      <c r="H33" s="4"/>
      <c r="I33" s="4">
        <v>9</v>
      </c>
      <c r="J33" s="4"/>
      <c r="K33" s="4">
        <v>9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34" t="s">
        <v>33</v>
      </c>
    </row>
    <row r="34" spans="1:24" ht="123" customHeight="1">
      <c r="A34" s="308" t="s">
        <v>572</v>
      </c>
      <c r="B34" s="266"/>
      <c r="C34" s="4"/>
      <c r="D34" s="258"/>
      <c r="E34" s="4"/>
      <c r="F34" s="290" t="s">
        <v>11</v>
      </c>
      <c r="G34" s="258">
        <v>56.3</v>
      </c>
      <c r="H34" s="290" t="s">
        <v>11</v>
      </c>
      <c r="I34" s="258">
        <v>56.3</v>
      </c>
      <c r="J34" s="290" t="s">
        <v>11</v>
      </c>
      <c r="K34" s="258">
        <v>56.3</v>
      </c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64" t="s">
        <v>24</v>
      </c>
    </row>
    <row r="35" spans="1:24" ht="102.75" customHeight="1">
      <c r="A35" s="308"/>
      <c r="B35" s="266"/>
      <c r="C35" s="4"/>
      <c r="D35" s="258"/>
      <c r="E35" s="4"/>
      <c r="F35" s="290"/>
      <c r="G35" s="4">
        <v>1.7</v>
      </c>
      <c r="H35" s="290"/>
      <c r="I35" s="4">
        <v>1.7</v>
      </c>
      <c r="J35" s="290"/>
      <c r="K35" s="4">
        <v>1.7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4" t="s">
        <v>33</v>
      </c>
    </row>
    <row r="36" spans="1:24" ht="95.25" customHeight="1">
      <c r="A36" s="308" t="s">
        <v>562</v>
      </c>
      <c r="B36" s="266"/>
      <c r="C36" s="4"/>
      <c r="D36" s="258"/>
      <c r="E36" s="4"/>
      <c r="F36" s="4"/>
      <c r="G36" s="258"/>
      <c r="H36" s="258"/>
      <c r="I36" s="258">
        <v>17.24</v>
      </c>
      <c r="J36" s="258"/>
      <c r="K36" s="258">
        <v>17.24</v>
      </c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64" t="s">
        <v>24</v>
      </c>
    </row>
    <row r="37" spans="1:24" ht="139.5" customHeight="1">
      <c r="A37" s="308"/>
      <c r="B37" s="266"/>
      <c r="C37" s="4"/>
      <c r="D37" s="258"/>
      <c r="E37" s="4"/>
      <c r="F37" s="4"/>
      <c r="G37" s="4"/>
      <c r="H37" s="4"/>
      <c r="I37" s="4">
        <v>0.53</v>
      </c>
      <c r="J37" s="4"/>
      <c r="K37" s="4">
        <v>0.53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34" t="s">
        <v>33</v>
      </c>
    </row>
    <row r="38" spans="1:24" ht="66.75" customHeight="1">
      <c r="A38" s="246" t="s">
        <v>246</v>
      </c>
      <c r="B38" s="233"/>
      <c r="C38" s="79"/>
      <c r="D38" s="245"/>
      <c r="E38" s="245"/>
      <c r="F38" s="4"/>
      <c r="G38" s="185"/>
      <c r="H38" s="245"/>
      <c r="I38" s="245"/>
      <c r="J38" s="245"/>
      <c r="K38" s="245"/>
      <c r="L38" s="244"/>
      <c r="M38" s="244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8"/>
    </row>
    <row r="39" spans="1:24" ht="150.75" customHeight="1">
      <c r="A39" s="35" t="s">
        <v>503</v>
      </c>
      <c r="B39" s="233"/>
      <c r="C39" s="79"/>
      <c r="D39" s="245"/>
      <c r="E39" s="57"/>
      <c r="F39" s="57"/>
      <c r="G39" s="57"/>
      <c r="H39" s="57"/>
      <c r="I39" s="57"/>
      <c r="J39" s="57"/>
      <c r="K39" s="57"/>
      <c r="L39" s="125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46"/>
    </row>
    <row r="40" spans="1:24" ht="42.75" customHeight="1">
      <c r="A40" s="308" t="s">
        <v>328</v>
      </c>
      <c r="B40" s="233"/>
      <c r="C40" s="79"/>
      <c r="D40" s="245"/>
      <c r="E40" s="57">
        <v>68.7</v>
      </c>
      <c r="F40" s="57"/>
      <c r="G40" s="57"/>
      <c r="H40" s="57"/>
      <c r="I40" s="57"/>
      <c r="J40" s="57"/>
      <c r="K40" s="57"/>
      <c r="L40" s="125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46" t="s">
        <v>26</v>
      </c>
    </row>
    <row r="41" spans="1:24" ht="42.75" customHeight="1">
      <c r="A41" s="308"/>
      <c r="B41" s="233"/>
      <c r="C41" s="79"/>
      <c r="D41" s="245"/>
      <c r="E41" s="4">
        <v>13.5</v>
      </c>
      <c r="F41" s="4"/>
      <c r="G41" s="4"/>
      <c r="H41" s="4"/>
      <c r="I41" s="4"/>
      <c r="J41" s="4"/>
      <c r="K41" s="4"/>
      <c r="L41" s="38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53" t="s">
        <v>24</v>
      </c>
    </row>
    <row r="42" spans="1:24" ht="38.25" customHeight="1">
      <c r="A42" s="308" t="s">
        <v>329</v>
      </c>
      <c r="B42" s="233"/>
      <c r="C42" s="79"/>
      <c r="D42" s="245"/>
      <c r="E42" s="57">
        <v>33.42</v>
      </c>
      <c r="F42" s="57"/>
      <c r="G42" s="57"/>
      <c r="H42" s="57"/>
      <c r="I42" s="57"/>
      <c r="J42" s="57"/>
      <c r="K42" s="57"/>
      <c r="L42" s="125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46" t="s">
        <v>26</v>
      </c>
    </row>
    <row r="43" spans="1:24" ht="60.75" customHeight="1">
      <c r="A43" s="308"/>
      <c r="B43" s="233"/>
      <c r="C43" s="79"/>
      <c r="D43" s="245"/>
      <c r="E43" s="4">
        <v>6.6</v>
      </c>
      <c r="F43" s="4"/>
      <c r="G43" s="4"/>
      <c r="H43" s="4"/>
      <c r="I43" s="4"/>
      <c r="J43" s="4"/>
      <c r="K43" s="4"/>
      <c r="L43" s="38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53" t="s">
        <v>24</v>
      </c>
    </row>
    <row r="44" spans="1:24" ht="33" customHeight="1">
      <c r="A44" s="308" t="s">
        <v>330</v>
      </c>
      <c r="B44" s="233"/>
      <c r="C44" s="79"/>
      <c r="D44" s="245"/>
      <c r="E44" s="245"/>
      <c r="F44" s="4"/>
      <c r="G44" s="57">
        <v>221.6</v>
      </c>
      <c r="H44" s="245"/>
      <c r="I44" s="57">
        <v>221.6</v>
      </c>
      <c r="J44" s="245"/>
      <c r="K44" s="57">
        <v>221.6</v>
      </c>
      <c r="L44" s="244"/>
      <c r="M44" s="57">
        <v>206.9</v>
      </c>
      <c r="N44" s="245"/>
      <c r="O44" s="57">
        <v>206.9</v>
      </c>
      <c r="P44" s="245"/>
      <c r="Q44" s="57">
        <v>206.9</v>
      </c>
      <c r="R44" s="245"/>
      <c r="S44" s="245"/>
      <c r="T44" s="245"/>
      <c r="U44" s="245"/>
      <c r="V44" s="245"/>
      <c r="W44" s="245"/>
      <c r="X44" s="46" t="s">
        <v>26</v>
      </c>
    </row>
    <row r="45" spans="1:24" ht="65.25" customHeight="1">
      <c r="A45" s="308"/>
      <c r="B45" s="233"/>
      <c r="C45" s="79"/>
      <c r="D45" s="245"/>
      <c r="E45" s="245"/>
      <c r="F45" s="4"/>
      <c r="G45" s="4">
        <v>20.75</v>
      </c>
      <c r="H45" s="4"/>
      <c r="I45" s="4">
        <v>20.75</v>
      </c>
      <c r="J45" s="4"/>
      <c r="K45" s="4">
        <v>20.75</v>
      </c>
      <c r="L45" s="38"/>
      <c r="M45" s="4">
        <v>20.44</v>
      </c>
      <c r="N45" s="4"/>
      <c r="O45" s="4">
        <v>20.44</v>
      </c>
      <c r="P45" s="4"/>
      <c r="Q45" s="4">
        <v>20.44</v>
      </c>
      <c r="R45" s="4"/>
      <c r="S45" s="4"/>
      <c r="T45" s="4"/>
      <c r="U45" s="4"/>
      <c r="V45" s="4"/>
      <c r="W45" s="4"/>
      <c r="X45" s="53" t="s">
        <v>24</v>
      </c>
    </row>
    <row r="46" spans="1:24" ht="33" customHeight="1">
      <c r="A46" s="308" t="s">
        <v>331</v>
      </c>
      <c r="B46" s="233"/>
      <c r="C46" s="79"/>
      <c r="D46" s="245"/>
      <c r="E46" s="245"/>
      <c r="F46" s="4"/>
      <c r="G46" s="245"/>
      <c r="H46" s="245"/>
      <c r="I46" s="245"/>
      <c r="J46" s="245"/>
      <c r="K46" s="245"/>
      <c r="L46" s="244"/>
      <c r="M46" s="245"/>
      <c r="N46" s="245"/>
      <c r="O46" s="286"/>
      <c r="P46" s="245"/>
      <c r="Q46" s="286"/>
      <c r="R46" s="245"/>
      <c r="S46" s="57">
        <v>102.1</v>
      </c>
      <c r="T46" s="57"/>
      <c r="U46" s="57">
        <v>102.1</v>
      </c>
      <c r="V46" s="57"/>
      <c r="W46" s="57">
        <v>102.1</v>
      </c>
      <c r="X46" s="46" t="s">
        <v>26</v>
      </c>
    </row>
    <row r="47" spans="1:24" ht="33" customHeight="1">
      <c r="A47" s="308"/>
      <c r="B47" s="233"/>
      <c r="C47" s="79"/>
      <c r="D47" s="245"/>
      <c r="E47" s="245"/>
      <c r="F47" s="4"/>
      <c r="G47" s="245"/>
      <c r="H47" s="245"/>
      <c r="I47" s="245"/>
      <c r="J47" s="245"/>
      <c r="K47" s="245"/>
      <c r="L47" s="244"/>
      <c r="M47" s="245"/>
      <c r="N47" s="245"/>
      <c r="O47" s="286"/>
      <c r="P47" s="245"/>
      <c r="Q47" s="286"/>
      <c r="R47" s="245"/>
      <c r="S47" s="245">
        <v>20.1</v>
      </c>
      <c r="T47" s="245"/>
      <c r="U47" s="245">
        <v>20.1</v>
      </c>
      <c r="V47" s="245"/>
      <c r="W47" s="245">
        <v>20.1</v>
      </c>
      <c r="X47" s="249" t="s">
        <v>24</v>
      </c>
    </row>
    <row r="48" spans="1:24" ht="64.5" customHeight="1">
      <c r="A48" s="308" t="s">
        <v>505</v>
      </c>
      <c r="B48" s="233"/>
      <c r="C48" s="79"/>
      <c r="D48" s="245"/>
      <c r="E48" s="57">
        <v>118.88</v>
      </c>
      <c r="F48" s="57"/>
      <c r="G48" s="57">
        <v>221.6</v>
      </c>
      <c r="H48" s="57"/>
      <c r="I48" s="57">
        <v>221.6</v>
      </c>
      <c r="J48" s="57"/>
      <c r="K48" s="57">
        <v>221.6</v>
      </c>
      <c r="L48" s="125"/>
      <c r="M48" s="57">
        <v>206.9</v>
      </c>
      <c r="N48" s="57"/>
      <c r="O48" s="57">
        <v>206.9</v>
      </c>
      <c r="P48" s="57"/>
      <c r="Q48" s="57">
        <v>206.9</v>
      </c>
      <c r="R48" s="309">
        <v>50</v>
      </c>
      <c r="S48" s="57">
        <v>102.1</v>
      </c>
      <c r="T48" s="309">
        <v>50</v>
      </c>
      <c r="U48" s="57">
        <v>102.1</v>
      </c>
      <c r="V48" s="309">
        <v>50</v>
      </c>
      <c r="W48" s="57">
        <v>102.1</v>
      </c>
      <c r="X48" s="47" t="s">
        <v>26</v>
      </c>
    </row>
    <row r="49" spans="1:24" ht="33.75" customHeight="1">
      <c r="A49" s="308"/>
      <c r="B49" s="233"/>
      <c r="C49" s="79"/>
      <c r="D49" s="244">
        <v>61</v>
      </c>
      <c r="E49" s="245">
        <v>23.4</v>
      </c>
      <c r="F49" s="244">
        <v>95</v>
      </c>
      <c r="G49" s="245">
        <v>20.75</v>
      </c>
      <c r="H49" s="244">
        <v>95</v>
      </c>
      <c r="I49" s="286">
        <v>20.75</v>
      </c>
      <c r="J49" s="244">
        <v>95</v>
      </c>
      <c r="K49" s="286">
        <v>20.75</v>
      </c>
      <c r="L49" s="244">
        <v>92</v>
      </c>
      <c r="M49" s="4">
        <v>20.44</v>
      </c>
      <c r="N49" s="244">
        <v>92</v>
      </c>
      <c r="O49" s="4">
        <v>20.44</v>
      </c>
      <c r="P49" s="244">
        <v>92</v>
      </c>
      <c r="Q49" s="4">
        <v>20.44</v>
      </c>
      <c r="R49" s="309"/>
      <c r="S49" s="287">
        <v>20.1</v>
      </c>
      <c r="T49" s="309"/>
      <c r="U49" s="288">
        <v>20.1</v>
      </c>
      <c r="V49" s="309"/>
      <c r="W49" s="288">
        <v>20.1</v>
      </c>
      <c r="X49" s="249" t="s">
        <v>24</v>
      </c>
    </row>
    <row r="50" spans="1:24" ht="70.5" customHeight="1">
      <c r="A50" s="308"/>
      <c r="B50" s="233"/>
      <c r="C50" s="79"/>
      <c r="D50" s="245"/>
      <c r="E50" s="4">
        <v>7.49</v>
      </c>
      <c r="F50" s="4"/>
      <c r="G50" s="4">
        <v>12.1</v>
      </c>
      <c r="H50" s="4"/>
      <c r="I50" s="4">
        <v>12.1</v>
      </c>
      <c r="J50" s="4"/>
      <c r="K50" s="4">
        <v>12.1</v>
      </c>
      <c r="L50" s="38"/>
      <c r="M50" s="4">
        <v>11.36</v>
      </c>
      <c r="N50" s="4"/>
      <c r="O50" s="4">
        <v>11.4</v>
      </c>
      <c r="P50" s="4"/>
      <c r="Q50" s="4">
        <v>11.4</v>
      </c>
      <c r="R50" s="309"/>
      <c r="S50" s="4">
        <v>6.1</v>
      </c>
      <c r="T50" s="309"/>
      <c r="U50" s="4">
        <v>6.1</v>
      </c>
      <c r="V50" s="309"/>
      <c r="W50" s="4">
        <v>6.1</v>
      </c>
      <c r="X50" s="250" t="s">
        <v>12</v>
      </c>
    </row>
    <row r="51" spans="1:24" ht="177.75" customHeight="1">
      <c r="A51" s="242" t="s">
        <v>405</v>
      </c>
      <c r="B51" s="233"/>
      <c r="C51" s="79"/>
      <c r="D51" s="244">
        <v>7</v>
      </c>
      <c r="E51" s="245">
        <v>9.75</v>
      </c>
      <c r="F51" s="244">
        <v>7</v>
      </c>
      <c r="G51" s="244">
        <v>10</v>
      </c>
      <c r="H51" s="244">
        <v>7</v>
      </c>
      <c r="I51" s="244">
        <v>10</v>
      </c>
      <c r="J51" s="244">
        <v>7</v>
      </c>
      <c r="K51" s="244">
        <v>10</v>
      </c>
      <c r="L51" s="244">
        <v>8</v>
      </c>
      <c r="M51" s="244">
        <v>11.5</v>
      </c>
      <c r="N51" s="244">
        <v>8</v>
      </c>
      <c r="O51" s="244">
        <v>11.5</v>
      </c>
      <c r="P51" s="244">
        <v>8</v>
      </c>
      <c r="Q51" s="244">
        <v>11.5</v>
      </c>
      <c r="R51" s="244">
        <v>8</v>
      </c>
      <c r="S51" s="244">
        <v>11.5</v>
      </c>
      <c r="T51" s="244">
        <v>8</v>
      </c>
      <c r="U51" s="244">
        <v>11.5</v>
      </c>
      <c r="V51" s="244">
        <v>8</v>
      </c>
      <c r="W51" s="244">
        <v>11.5</v>
      </c>
      <c r="X51" s="249" t="s">
        <v>33</v>
      </c>
    </row>
    <row r="52" spans="1:24" ht="55.5" customHeight="1">
      <c r="A52" s="308" t="s">
        <v>504</v>
      </c>
      <c r="B52" s="233"/>
      <c r="C52" s="79"/>
      <c r="D52" s="245"/>
      <c r="E52" s="57">
        <v>140.9</v>
      </c>
      <c r="F52" s="57"/>
      <c r="G52" s="57">
        <v>140.9</v>
      </c>
      <c r="H52" s="57"/>
      <c r="I52" s="57">
        <v>140.9</v>
      </c>
      <c r="J52" s="57"/>
      <c r="K52" s="57">
        <v>140.9</v>
      </c>
      <c r="L52" s="125"/>
      <c r="M52" s="57">
        <v>140.9</v>
      </c>
      <c r="N52" s="57"/>
      <c r="O52" s="57">
        <v>140.9</v>
      </c>
      <c r="P52" s="57"/>
      <c r="Q52" s="57">
        <v>140.9</v>
      </c>
      <c r="R52" s="57"/>
      <c r="S52" s="57">
        <v>140.9</v>
      </c>
      <c r="T52" s="57"/>
      <c r="U52" s="57">
        <v>140.9</v>
      </c>
      <c r="V52" s="57"/>
      <c r="W52" s="57">
        <v>140.9</v>
      </c>
      <c r="X52" s="46" t="s">
        <v>24</v>
      </c>
    </row>
    <row r="53" spans="1:24" ht="51" customHeight="1">
      <c r="A53" s="308"/>
      <c r="B53" s="233"/>
      <c r="C53" s="79"/>
      <c r="D53" s="244">
        <v>68</v>
      </c>
      <c r="E53" s="245">
        <v>21.1</v>
      </c>
      <c r="F53" s="244">
        <v>68</v>
      </c>
      <c r="G53" s="245">
        <v>21.1</v>
      </c>
      <c r="H53" s="244">
        <v>68</v>
      </c>
      <c r="I53" s="245">
        <v>21.1</v>
      </c>
      <c r="J53" s="244">
        <v>68</v>
      </c>
      <c r="K53" s="245">
        <v>21.1</v>
      </c>
      <c r="L53" s="244">
        <v>68</v>
      </c>
      <c r="M53" s="245">
        <v>21.1</v>
      </c>
      <c r="N53" s="244">
        <v>68</v>
      </c>
      <c r="O53" s="245">
        <v>21.1</v>
      </c>
      <c r="P53" s="244">
        <v>68</v>
      </c>
      <c r="Q53" s="245">
        <v>21.1</v>
      </c>
      <c r="R53" s="244">
        <v>68</v>
      </c>
      <c r="S53" s="245">
        <v>21.1</v>
      </c>
      <c r="T53" s="244">
        <v>68</v>
      </c>
      <c r="U53" s="245">
        <v>21.1</v>
      </c>
      <c r="V53" s="244">
        <v>68</v>
      </c>
      <c r="W53" s="245">
        <v>21.1</v>
      </c>
      <c r="X53" s="249" t="s">
        <v>33</v>
      </c>
    </row>
    <row r="54" spans="1:24" ht="71.25" customHeight="1">
      <c r="A54" s="308"/>
      <c r="B54" s="233"/>
      <c r="C54" s="79"/>
      <c r="D54" s="245"/>
      <c r="E54" s="4">
        <v>7.3</v>
      </c>
      <c r="F54" s="4"/>
      <c r="G54" s="4">
        <v>7.3</v>
      </c>
      <c r="H54" s="4"/>
      <c r="I54" s="4">
        <v>7.3</v>
      </c>
      <c r="J54" s="4"/>
      <c r="K54" s="4">
        <v>7.3</v>
      </c>
      <c r="L54" s="38"/>
      <c r="M54" s="4">
        <v>7.3</v>
      </c>
      <c r="N54" s="4"/>
      <c r="O54" s="4">
        <v>7.3</v>
      </c>
      <c r="P54" s="4"/>
      <c r="Q54" s="4">
        <v>7.3</v>
      </c>
      <c r="R54" s="4"/>
      <c r="S54" s="4">
        <v>7.3</v>
      </c>
      <c r="T54" s="4"/>
      <c r="U54" s="4">
        <v>7.3</v>
      </c>
      <c r="V54" s="4"/>
      <c r="W54" s="4">
        <v>7.3</v>
      </c>
      <c r="X54" s="250" t="s">
        <v>12</v>
      </c>
    </row>
    <row r="55" spans="1:24" ht="55.5" customHeight="1">
      <c r="A55" s="308" t="s">
        <v>464</v>
      </c>
      <c r="B55" s="233"/>
      <c r="C55" s="79"/>
      <c r="D55" s="309">
        <v>9</v>
      </c>
      <c r="E55" s="57">
        <v>7.6</v>
      </c>
      <c r="F55" s="57"/>
      <c r="G55" s="57">
        <v>7.6</v>
      </c>
      <c r="H55" s="57"/>
      <c r="I55" s="57">
        <v>10</v>
      </c>
      <c r="J55" s="57"/>
      <c r="K55" s="57">
        <v>12</v>
      </c>
      <c r="L55" s="57"/>
      <c r="M55" s="57">
        <v>7.6</v>
      </c>
      <c r="N55" s="57"/>
      <c r="O55" s="57">
        <v>10</v>
      </c>
      <c r="P55" s="57"/>
      <c r="Q55" s="57">
        <v>12</v>
      </c>
      <c r="R55" s="57"/>
      <c r="S55" s="57">
        <v>7.6</v>
      </c>
      <c r="T55" s="57"/>
      <c r="U55" s="57">
        <v>10</v>
      </c>
      <c r="V55" s="57"/>
      <c r="W55" s="57">
        <v>12</v>
      </c>
      <c r="X55" s="46" t="s">
        <v>24</v>
      </c>
    </row>
    <row r="56" spans="1:24" ht="54" customHeight="1">
      <c r="A56" s="308"/>
      <c r="B56" s="233"/>
      <c r="C56" s="79"/>
      <c r="D56" s="309"/>
      <c r="E56" s="245">
        <v>1.2</v>
      </c>
      <c r="F56" s="244">
        <v>8</v>
      </c>
      <c r="G56" s="245">
        <v>1.2</v>
      </c>
      <c r="H56" s="244">
        <v>10</v>
      </c>
      <c r="I56" s="245">
        <v>1.5</v>
      </c>
      <c r="J56" s="244">
        <v>14</v>
      </c>
      <c r="K56" s="245">
        <v>1.8</v>
      </c>
      <c r="L56" s="244">
        <v>8</v>
      </c>
      <c r="M56" s="245">
        <v>1.2</v>
      </c>
      <c r="N56" s="244">
        <v>10</v>
      </c>
      <c r="O56" s="245">
        <v>1.5</v>
      </c>
      <c r="P56" s="244">
        <v>14</v>
      </c>
      <c r="Q56" s="245">
        <v>1.8</v>
      </c>
      <c r="R56" s="244">
        <v>8</v>
      </c>
      <c r="S56" s="245">
        <v>1.2</v>
      </c>
      <c r="T56" s="244">
        <v>10</v>
      </c>
      <c r="U56" s="245">
        <v>1.5</v>
      </c>
      <c r="V56" s="244">
        <v>14</v>
      </c>
      <c r="W56" s="245">
        <v>1.8</v>
      </c>
      <c r="X56" s="249" t="s">
        <v>33</v>
      </c>
    </row>
    <row r="57" spans="1:24" ht="48.75" customHeight="1">
      <c r="A57" s="308"/>
      <c r="B57" s="233"/>
      <c r="C57" s="79"/>
      <c r="D57" s="309"/>
      <c r="E57" s="4">
        <v>1.6</v>
      </c>
      <c r="F57" s="4"/>
      <c r="G57" s="4">
        <v>1.6</v>
      </c>
      <c r="H57" s="4"/>
      <c r="I57" s="4">
        <v>2</v>
      </c>
      <c r="J57" s="4"/>
      <c r="K57" s="4">
        <v>2.5</v>
      </c>
      <c r="L57" s="4"/>
      <c r="M57" s="4">
        <v>1.6</v>
      </c>
      <c r="N57" s="4"/>
      <c r="O57" s="4">
        <v>2</v>
      </c>
      <c r="P57" s="4"/>
      <c r="Q57" s="4">
        <v>2.5</v>
      </c>
      <c r="R57" s="4"/>
      <c r="S57" s="4">
        <v>1.6</v>
      </c>
      <c r="T57" s="4"/>
      <c r="U57" s="4">
        <v>2</v>
      </c>
      <c r="V57" s="4"/>
      <c r="W57" s="4">
        <v>2.5</v>
      </c>
      <c r="X57" s="250" t="s">
        <v>12</v>
      </c>
    </row>
    <row r="58" spans="1:24" ht="96.75" customHeight="1">
      <c r="A58" s="242" t="s">
        <v>508</v>
      </c>
      <c r="B58" s="233"/>
      <c r="C58" s="79"/>
      <c r="D58" s="244">
        <v>549</v>
      </c>
      <c r="E58" s="245">
        <v>2665.7</v>
      </c>
      <c r="F58" s="244">
        <v>467</v>
      </c>
      <c r="G58" s="245">
        <v>1694.8</v>
      </c>
      <c r="H58" s="244">
        <v>467</v>
      </c>
      <c r="I58" s="245">
        <v>1694.8</v>
      </c>
      <c r="J58" s="244">
        <v>467</v>
      </c>
      <c r="K58" s="245">
        <v>1694.8</v>
      </c>
      <c r="L58" s="244"/>
      <c r="M58" s="245">
        <v>918.5</v>
      </c>
      <c r="N58" s="245"/>
      <c r="O58" s="245">
        <v>918.5</v>
      </c>
      <c r="P58" s="245"/>
      <c r="Q58" s="245">
        <v>918.5</v>
      </c>
      <c r="R58" s="245"/>
      <c r="S58" s="245">
        <v>864.7</v>
      </c>
      <c r="T58" s="245"/>
      <c r="U58" s="245">
        <v>864.7</v>
      </c>
      <c r="V58" s="245"/>
      <c r="W58" s="245">
        <v>864.7</v>
      </c>
      <c r="X58" s="242" t="s">
        <v>12</v>
      </c>
    </row>
    <row r="59" spans="1:24" s="30" customFormat="1" ht="39.75" customHeight="1">
      <c r="A59" s="177" t="s">
        <v>22</v>
      </c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34"/>
    </row>
    <row r="60" spans="1:25" s="30" customFormat="1" ht="198.75" customHeight="1">
      <c r="A60" s="53" t="s">
        <v>110</v>
      </c>
      <c r="B60" s="237" t="s">
        <v>23</v>
      </c>
      <c r="C60" s="53">
        <v>52</v>
      </c>
      <c r="D60" s="245"/>
      <c r="E60" s="243">
        <v>20.85</v>
      </c>
      <c r="F60" s="243"/>
      <c r="G60" s="243"/>
      <c r="H60" s="243"/>
      <c r="I60" s="243"/>
      <c r="J60" s="247"/>
      <c r="K60" s="243"/>
      <c r="L60" s="243"/>
      <c r="M60" s="243"/>
      <c r="N60" s="243"/>
      <c r="O60" s="247"/>
      <c r="P60" s="243"/>
      <c r="Q60" s="243"/>
      <c r="R60" s="243"/>
      <c r="S60" s="243"/>
      <c r="T60" s="243"/>
      <c r="U60" s="243"/>
      <c r="V60" s="243"/>
      <c r="W60" s="243"/>
      <c r="X60" s="248" t="s">
        <v>24</v>
      </c>
      <c r="Y60" s="30" t="s">
        <v>282</v>
      </c>
    </row>
    <row r="61" spans="1:25" s="30" customFormat="1" ht="1.5" customHeight="1" hidden="1">
      <c r="A61" s="53" t="s">
        <v>27</v>
      </c>
      <c r="B61" s="237" t="s">
        <v>11</v>
      </c>
      <c r="C61" s="53">
        <v>13.1</v>
      </c>
      <c r="D61" s="4"/>
      <c r="E61" s="237"/>
      <c r="F61" s="237"/>
      <c r="G61" s="237"/>
      <c r="H61" s="237"/>
      <c r="I61" s="17"/>
      <c r="J61" s="17"/>
      <c r="K61" s="17"/>
      <c r="L61" s="237"/>
      <c r="M61" s="237"/>
      <c r="N61" s="237"/>
      <c r="O61" s="17"/>
      <c r="P61" s="237"/>
      <c r="Q61" s="237"/>
      <c r="R61" s="237"/>
      <c r="S61" s="237"/>
      <c r="T61" s="237"/>
      <c r="U61" s="17"/>
      <c r="V61" s="237"/>
      <c r="W61" s="237"/>
      <c r="X61" s="34" t="s">
        <v>24</v>
      </c>
      <c r="Y61" s="30" t="s">
        <v>282</v>
      </c>
    </row>
    <row r="62" spans="1:25" s="30" customFormat="1" ht="192.75" customHeight="1" hidden="1">
      <c r="A62" s="79" t="s">
        <v>111</v>
      </c>
      <c r="B62" s="4" t="s">
        <v>32</v>
      </c>
      <c r="C62" s="4">
        <v>0.6</v>
      </c>
      <c r="D62" s="89"/>
      <c r="E62" s="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34" t="s">
        <v>24</v>
      </c>
      <c r="Y62" s="30" t="s">
        <v>282</v>
      </c>
    </row>
    <row r="63" spans="1:24" s="30" customFormat="1" ht="85.5" customHeight="1">
      <c r="A63" s="37" t="s">
        <v>259</v>
      </c>
      <c r="B63" s="4"/>
      <c r="C63" s="4"/>
      <c r="D63" s="89"/>
      <c r="E63" s="8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34"/>
    </row>
    <row r="64" spans="1:25" s="30" customFormat="1" ht="124.5" customHeight="1">
      <c r="A64" s="308" t="s">
        <v>260</v>
      </c>
      <c r="B64" s="4"/>
      <c r="C64" s="4"/>
      <c r="D64" s="89"/>
      <c r="E64" s="245">
        <v>48.21</v>
      </c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8" t="s">
        <v>24</v>
      </c>
      <c r="Y64" s="30" t="s">
        <v>282</v>
      </c>
    </row>
    <row r="65" spans="1:25" s="30" customFormat="1" ht="107.25" customHeight="1">
      <c r="A65" s="308"/>
      <c r="B65" s="4"/>
      <c r="C65" s="4"/>
      <c r="D65" s="89"/>
      <c r="E65" s="4">
        <v>1.491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250" t="s">
        <v>33</v>
      </c>
      <c r="Y65" s="110"/>
    </row>
    <row r="66" spans="1:25" s="30" customFormat="1" ht="78.75" customHeight="1">
      <c r="A66" s="310" t="s">
        <v>501</v>
      </c>
      <c r="B66" s="241"/>
      <c r="C66" s="241"/>
      <c r="D66" s="91"/>
      <c r="E66" s="65">
        <v>2</v>
      </c>
      <c r="F66" s="96"/>
      <c r="G66" s="96"/>
      <c r="H66" s="96"/>
      <c r="I66" s="96"/>
      <c r="J66" s="96"/>
      <c r="K66" s="96">
        <v>3.6</v>
      </c>
      <c r="L66" s="96"/>
      <c r="M66" s="96"/>
      <c r="N66" s="96"/>
      <c r="O66" s="96"/>
      <c r="P66" s="96"/>
      <c r="Q66" s="96"/>
      <c r="R66" s="199"/>
      <c r="S66" s="199"/>
      <c r="T66" s="199"/>
      <c r="U66" s="199"/>
      <c r="V66" s="200"/>
      <c r="W66" s="200"/>
      <c r="X66" s="58" t="s">
        <v>24</v>
      </c>
      <c r="Y66" s="30" t="s">
        <v>282</v>
      </c>
    </row>
    <row r="67" spans="1:24" s="30" customFormat="1" ht="91.5" customHeight="1">
      <c r="A67" s="310"/>
      <c r="B67" s="241"/>
      <c r="C67" s="241"/>
      <c r="D67" s="91"/>
      <c r="E67" s="36">
        <v>0.1</v>
      </c>
      <c r="F67" s="241"/>
      <c r="G67" s="241"/>
      <c r="H67" s="241"/>
      <c r="I67" s="241"/>
      <c r="J67" s="241"/>
      <c r="K67" s="241">
        <v>0.1</v>
      </c>
      <c r="L67" s="241"/>
      <c r="M67" s="241"/>
      <c r="N67" s="241"/>
      <c r="O67" s="241"/>
      <c r="P67" s="241"/>
      <c r="Q67" s="241"/>
      <c r="R67" s="239"/>
      <c r="S67" s="239"/>
      <c r="T67" s="239"/>
      <c r="U67" s="239"/>
      <c r="V67" s="238"/>
      <c r="W67" s="238"/>
      <c r="X67" s="242" t="s">
        <v>33</v>
      </c>
    </row>
    <row r="68" spans="1:25" s="30" customFormat="1" ht="55.5">
      <c r="A68" s="240" t="s">
        <v>281</v>
      </c>
      <c r="B68" s="241"/>
      <c r="C68" s="241"/>
      <c r="D68" s="91"/>
      <c r="E68" s="36">
        <v>3</v>
      </c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39"/>
      <c r="S68" s="239"/>
      <c r="T68" s="239"/>
      <c r="U68" s="239"/>
      <c r="V68" s="238"/>
      <c r="W68" s="238"/>
      <c r="X68" s="242" t="s">
        <v>24</v>
      </c>
      <c r="Y68" s="30" t="s">
        <v>282</v>
      </c>
    </row>
    <row r="69" spans="1:24" s="30" customFormat="1" ht="35.25" customHeight="1">
      <c r="A69" s="55" t="s">
        <v>31</v>
      </c>
      <c r="B69" s="79"/>
      <c r="C69" s="79"/>
      <c r="D69" s="4"/>
      <c r="E69" s="4"/>
      <c r="F69" s="4"/>
      <c r="G69" s="4"/>
      <c r="H69" s="4"/>
      <c r="I69" s="38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34"/>
    </row>
    <row r="70" spans="1:25" s="30" customFormat="1" ht="88.5" customHeight="1">
      <c r="A70" s="79" t="s">
        <v>324</v>
      </c>
      <c r="B70" s="79"/>
      <c r="C70" s="79">
        <v>941.5</v>
      </c>
      <c r="D70" s="4"/>
      <c r="E70" s="4">
        <v>1198.8</v>
      </c>
      <c r="F70" s="4"/>
      <c r="G70" s="4"/>
      <c r="H70" s="4"/>
      <c r="I70" s="4"/>
      <c r="J70" s="4"/>
      <c r="K70" s="4"/>
      <c r="L70" s="4"/>
      <c r="M70" s="4"/>
      <c r="N70" s="4"/>
      <c r="O70" s="38"/>
      <c r="P70" s="4"/>
      <c r="Q70" s="38"/>
      <c r="R70" s="4"/>
      <c r="S70" s="4"/>
      <c r="T70" s="4"/>
      <c r="U70" s="38"/>
      <c r="V70" s="4"/>
      <c r="W70" s="38"/>
      <c r="X70" s="34" t="s">
        <v>12</v>
      </c>
      <c r="Y70" s="30" t="s">
        <v>325</v>
      </c>
    </row>
    <row r="71" spans="1:24" s="30" customFormat="1" ht="51.75" customHeight="1">
      <c r="A71" s="61" t="s">
        <v>77</v>
      </c>
      <c r="B71" s="79"/>
      <c r="C71" s="79"/>
      <c r="D71" s="60"/>
      <c r="E71" s="60"/>
      <c r="F71" s="60"/>
      <c r="G71" s="60"/>
      <c r="H71" s="60"/>
      <c r="I71" s="60"/>
      <c r="J71" s="60"/>
      <c r="K71" s="60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34"/>
    </row>
    <row r="72" spans="1:24" s="30" customFormat="1" ht="118.5" customHeight="1">
      <c r="A72" s="242" t="s">
        <v>607</v>
      </c>
      <c r="B72" s="35"/>
      <c r="C72" s="35">
        <v>9425</v>
      </c>
      <c r="D72" s="233"/>
      <c r="E72" s="43">
        <v>4507</v>
      </c>
      <c r="F72" s="43"/>
      <c r="G72" s="244">
        <v>1883</v>
      </c>
      <c r="H72" s="244"/>
      <c r="I72" s="244">
        <v>1883</v>
      </c>
      <c r="J72" s="244"/>
      <c r="K72" s="244">
        <v>1883</v>
      </c>
      <c r="L72" s="245"/>
      <c r="M72" s="244">
        <v>1298</v>
      </c>
      <c r="N72" s="244"/>
      <c r="O72" s="244">
        <v>1298</v>
      </c>
      <c r="P72" s="244"/>
      <c r="Q72" s="244">
        <v>1298</v>
      </c>
      <c r="R72" s="43"/>
      <c r="S72" s="43">
        <v>546</v>
      </c>
      <c r="T72" s="43"/>
      <c r="U72" s="43">
        <v>546</v>
      </c>
      <c r="V72" s="43"/>
      <c r="W72" s="43">
        <v>546</v>
      </c>
      <c r="X72" s="248" t="s">
        <v>12</v>
      </c>
    </row>
    <row r="73" spans="1:24" s="30" customFormat="1" ht="40.5" customHeight="1">
      <c r="A73" s="246" t="s">
        <v>307</v>
      </c>
      <c r="B73" s="35"/>
      <c r="C73" s="35"/>
      <c r="D73" s="233"/>
      <c r="E73" s="43"/>
      <c r="F73" s="43"/>
      <c r="G73" s="244"/>
      <c r="H73" s="244"/>
      <c r="I73" s="244"/>
      <c r="J73" s="244"/>
      <c r="K73" s="244"/>
      <c r="L73" s="245"/>
      <c r="M73" s="244"/>
      <c r="N73" s="244"/>
      <c r="O73" s="244"/>
      <c r="P73" s="244"/>
      <c r="Q73" s="244"/>
      <c r="R73" s="43"/>
      <c r="S73" s="43"/>
      <c r="T73" s="43"/>
      <c r="U73" s="43"/>
      <c r="V73" s="43"/>
      <c r="W73" s="43"/>
      <c r="X73" s="248"/>
    </row>
    <row r="74" spans="1:24" s="30" customFormat="1" ht="54">
      <c r="A74" s="246" t="s">
        <v>286</v>
      </c>
      <c r="B74" s="79"/>
      <c r="C74" s="79"/>
      <c r="D74" s="4"/>
      <c r="E74" s="4"/>
      <c r="F74" s="4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250"/>
    </row>
    <row r="75" spans="1:24" s="30" customFormat="1" ht="71.25" customHeight="1">
      <c r="A75" s="242" t="s">
        <v>120</v>
      </c>
      <c r="B75" s="79"/>
      <c r="C75" s="79"/>
      <c r="D75" s="4"/>
      <c r="E75" s="4">
        <v>212</v>
      </c>
      <c r="F75" s="4"/>
      <c r="G75" s="4">
        <v>454</v>
      </c>
      <c r="H75" s="38"/>
      <c r="I75" s="4">
        <v>454</v>
      </c>
      <c r="J75" s="38"/>
      <c r="K75" s="4">
        <v>454</v>
      </c>
      <c r="L75" s="38"/>
      <c r="M75" s="4">
        <v>456</v>
      </c>
      <c r="N75" s="38"/>
      <c r="O75" s="4">
        <v>456</v>
      </c>
      <c r="P75" s="38"/>
      <c r="Q75" s="4">
        <v>456</v>
      </c>
      <c r="R75" s="38"/>
      <c r="S75" s="4">
        <v>460</v>
      </c>
      <c r="T75" s="38"/>
      <c r="U75" s="4">
        <v>460</v>
      </c>
      <c r="V75" s="38"/>
      <c r="W75" s="4">
        <v>460</v>
      </c>
      <c r="X75" s="250" t="s">
        <v>12</v>
      </c>
    </row>
    <row r="76" spans="1:24" s="30" customFormat="1" ht="43.5" customHeight="1">
      <c r="A76" s="55" t="s">
        <v>306</v>
      </c>
      <c r="B76" s="79"/>
      <c r="C76" s="4"/>
      <c r="D76" s="4"/>
      <c r="E76" s="4"/>
      <c r="F76" s="4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250"/>
    </row>
    <row r="77" spans="1:24" s="30" customFormat="1" ht="77.25" customHeight="1">
      <c r="A77" s="250" t="s">
        <v>120</v>
      </c>
      <c r="B77" s="79"/>
      <c r="C77" s="4"/>
      <c r="D77" s="4"/>
      <c r="E77" s="4">
        <v>9</v>
      </c>
      <c r="F77" s="4"/>
      <c r="G77" s="38">
        <v>9</v>
      </c>
      <c r="H77" s="38"/>
      <c r="I77" s="38">
        <v>9</v>
      </c>
      <c r="J77" s="38"/>
      <c r="K77" s="38">
        <v>9</v>
      </c>
      <c r="L77" s="38"/>
      <c r="M77" s="38">
        <v>10</v>
      </c>
      <c r="N77" s="38"/>
      <c r="O77" s="38">
        <v>10</v>
      </c>
      <c r="P77" s="38"/>
      <c r="Q77" s="38">
        <v>10</v>
      </c>
      <c r="R77" s="38"/>
      <c r="S77" s="38">
        <v>10</v>
      </c>
      <c r="T77" s="38"/>
      <c r="U77" s="38">
        <v>10</v>
      </c>
      <c r="V77" s="38"/>
      <c r="W77" s="38">
        <v>10</v>
      </c>
      <c r="X77" s="34" t="s">
        <v>12</v>
      </c>
    </row>
    <row r="78" spans="1:24" s="30" customFormat="1" ht="34.5" customHeight="1">
      <c r="A78" s="246" t="s">
        <v>232</v>
      </c>
      <c r="B78" s="79"/>
      <c r="C78" s="79"/>
      <c r="D78" s="4"/>
      <c r="E78" s="4"/>
      <c r="F78" s="4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250"/>
    </row>
    <row r="79" spans="1:24" s="30" customFormat="1" ht="88.5" customHeight="1">
      <c r="A79" s="242" t="s">
        <v>502</v>
      </c>
      <c r="B79" s="79"/>
      <c r="C79" s="79">
        <v>1219</v>
      </c>
      <c r="D79" s="245"/>
      <c r="E79" s="245">
        <v>4105</v>
      </c>
      <c r="F79" s="245"/>
      <c r="G79" s="244">
        <v>3303</v>
      </c>
      <c r="H79" s="244"/>
      <c r="I79" s="244">
        <v>3303</v>
      </c>
      <c r="J79" s="244"/>
      <c r="K79" s="244">
        <v>3303</v>
      </c>
      <c r="L79" s="244"/>
      <c r="M79" s="244">
        <v>3219</v>
      </c>
      <c r="N79" s="244"/>
      <c r="O79" s="244">
        <v>3219</v>
      </c>
      <c r="P79" s="244"/>
      <c r="Q79" s="244">
        <v>3219</v>
      </c>
      <c r="R79" s="244"/>
      <c r="S79" s="244">
        <v>3488</v>
      </c>
      <c r="T79" s="244"/>
      <c r="U79" s="244">
        <v>3488</v>
      </c>
      <c r="V79" s="244"/>
      <c r="W79" s="244">
        <v>3488</v>
      </c>
      <c r="X79" s="242" t="s">
        <v>12</v>
      </c>
    </row>
    <row r="80" spans="1:24" s="30" customFormat="1" ht="67.5" customHeight="1">
      <c r="A80" s="246" t="s">
        <v>231</v>
      </c>
      <c r="B80" s="79"/>
      <c r="C80" s="79"/>
      <c r="D80" s="4"/>
      <c r="E80" s="4"/>
      <c r="F80" s="4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250"/>
    </row>
    <row r="81" spans="1:24" s="30" customFormat="1" ht="84.75" customHeight="1">
      <c r="A81" s="242" t="s">
        <v>120</v>
      </c>
      <c r="B81" s="79"/>
      <c r="C81" s="79">
        <v>125.2</v>
      </c>
      <c r="D81" s="4"/>
      <c r="E81" s="4">
        <v>3384.95</v>
      </c>
      <c r="F81" s="4"/>
      <c r="G81" s="38">
        <v>1288</v>
      </c>
      <c r="H81" s="38"/>
      <c r="I81" s="38">
        <v>1314</v>
      </c>
      <c r="J81" s="38"/>
      <c r="K81" s="38">
        <v>1321</v>
      </c>
      <c r="L81" s="38"/>
      <c r="M81" s="38">
        <v>1262</v>
      </c>
      <c r="N81" s="38"/>
      <c r="O81" s="38">
        <v>1314</v>
      </c>
      <c r="P81" s="38"/>
      <c r="Q81" s="38">
        <v>1327</v>
      </c>
      <c r="R81" s="38"/>
      <c r="S81" s="38">
        <v>1237</v>
      </c>
      <c r="T81" s="38"/>
      <c r="U81" s="38">
        <v>1314</v>
      </c>
      <c r="V81" s="38"/>
      <c r="W81" s="38">
        <v>1334</v>
      </c>
      <c r="X81" s="250" t="s">
        <v>12</v>
      </c>
    </row>
    <row r="82" spans="1:24" s="30" customFormat="1" ht="27.75">
      <c r="A82" s="37" t="s">
        <v>43</v>
      </c>
      <c r="B82" s="21"/>
      <c r="C82" s="1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4"/>
      <c r="X82" s="250"/>
    </row>
    <row r="83" spans="1:24" s="30" customFormat="1" ht="73.5" customHeight="1">
      <c r="A83" s="308" t="s">
        <v>469</v>
      </c>
      <c r="B83" s="21"/>
      <c r="C83" s="11"/>
      <c r="D83" s="21"/>
      <c r="E83" s="21"/>
      <c r="F83" s="21"/>
      <c r="G83" s="36">
        <v>577.4</v>
      </c>
      <c r="H83" s="36"/>
      <c r="I83" s="36">
        <v>1393.5</v>
      </c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275"/>
      <c r="X83" s="274" t="s">
        <v>12</v>
      </c>
    </row>
    <row r="84" spans="1:24" s="30" customFormat="1" ht="102.75" customHeight="1">
      <c r="A84" s="308"/>
      <c r="B84" s="79"/>
      <c r="C84" s="233">
        <v>37</v>
      </c>
      <c r="D84" s="245"/>
      <c r="E84" s="245"/>
      <c r="F84" s="245"/>
      <c r="G84" s="4">
        <v>319.8</v>
      </c>
      <c r="H84" s="4"/>
      <c r="I84" s="4">
        <v>799.5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283" t="s">
        <v>30</v>
      </c>
    </row>
    <row r="85" spans="1:24" s="30" customFormat="1" ht="54.75" customHeight="1">
      <c r="A85" s="308" t="s">
        <v>608</v>
      </c>
      <c r="B85" s="79"/>
      <c r="C85" s="233"/>
      <c r="D85" s="245"/>
      <c r="E85" s="245"/>
      <c r="F85" s="245"/>
      <c r="G85" s="245"/>
      <c r="H85" s="245"/>
      <c r="I85" s="245"/>
      <c r="J85" s="245"/>
      <c r="K85" s="245">
        <v>329</v>
      </c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2" t="s">
        <v>12</v>
      </c>
    </row>
    <row r="86" spans="1:24" s="30" customFormat="1" ht="54" customHeight="1">
      <c r="A86" s="308"/>
      <c r="B86" s="79"/>
      <c r="C86" s="233"/>
      <c r="D86" s="245"/>
      <c r="E86" s="245"/>
      <c r="F86" s="245"/>
      <c r="G86" s="4"/>
      <c r="H86" s="4"/>
      <c r="I86" s="4"/>
      <c r="J86" s="4"/>
      <c r="K86" s="4">
        <v>1332.5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250" t="s">
        <v>30</v>
      </c>
    </row>
    <row r="87" spans="1:24" s="30" customFormat="1" ht="149.25" customHeight="1">
      <c r="A87" s="242" t="s">
        <v>531</v>
      </c>
      <c r="B87" s="35"/>
      <c r="C87" s="233"/>
      <c r="D87" s="245"/>
      <c r="E87" s="245"/>
      <c r="F87" s="245"/>
      <c r="G87" s="245"/>
      <c r="H87" s="245"/>
      <c r="I87" s="245"/>
      <c r="J87" s="245"/>
      <c r="K87" s="245">
        <v>33.1</v>
      </c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2" t="s">
        <v>12</v>
      </c>
    </row>
    <row r="88" spans="1:24" s="30" customFormat="1" ht="188.25" customHeight="1">
      <c r="A88" s="242" t="s">
        <v>534</v>
      </c>
      <c r="B88" s="79"/>
      <c r="C88" s="233"/>
      <c r="D88" s="245"/>
      <c r="E88" s="245"/>
      <c r="F88" s="245"/>
      <c r="G88" s="245"/>
      <c r="H88" s="245"/>
      <c r="I88" s="245"/>
      <c r="J88" s="245"/>
      <c r="K88" s="245">
        <v>71.35</v>
      </c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2" t="s">
        <v>12</v>
      </c>
    </row>
    <row r="89" spans="1:24" s="30" customFormat="1" ht="72.75" customHeight="1">
      <c r="A89" s="242" t="s">
        <v>533</v>
      </c>
      <c r="B89" s="79"/>
      <c r="C89" s="233"/>
      <c r="D89" s="245"/>
      <c r="E89" s="245">
        <v>3.97</v>
      </c>
      <c r="F89" s="245"/>
      <c r="G89" s="245"/>
      <c r="H89" s="245"/>
      <c r="I89" s="245"/>
      <c r="J89" s="245"/>
      <c r="K89" s="245">
        <v>236.7</v>
      </c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2" t="s">
        <v>12</v>
      </c>
    </row>
    <row r="90" spans="1:24" s="30" customFormat="1" ht="99" customHeight="1">
      <c r="A90" s="242" t="s">
        <v>479</v>
      </c>
      <c r="B90" s="79"/>
      <c r="C90" s="233"/>
      <c r="D90" s="245"/>
      <c r="E90" s="245"/>
      <c r="F90" s="245"/>
      <c r="G90" s="245"/>
      <c r="H90" s="245"/>
      <c r="I90" s="245"/>
      <c r="J90" s="245"/>
      <c r="K90" s="245">
        <v>23.1</v>
      </c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2" t="s">
        <v>12</v>
      </c>
    </row>
    <row r="91" spans="1:24" s="30" customFormat="1" ht="131.25" customHeight="1">
      <c r="A91" s="242" t="s">
        <v>471</v>
      </c>
      <c r="B91" s="79"/>
      <c r="C91" s="233"/>
      <c r="D91" s="245" t="s">
        <v>495</v>
      </c>
      <c r="E91" s="245">
        <v>1.8</v>
      </c>
      <c r="F91" s="245"/>
      <c r="G91" s="245"/>
      <c r="H91" s="245"/>
      <c r="I91" s="245"/>
      <c r="J91" s="245"/>
      <c r="K91" s="245">
        <v>153.27</v>
      </c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2" t="s">
        <v>12</v>
      </c>
    </row>
    <row r="92" spans="1:24" s="30" customFormat="1" ht="84" customHeight="1">
      <c r="A92" s="242" t="s">
        <v>532</v>
      </c>
      <c r="B92" s="79"/>
      <c r="C92" s="233"/>
      <c r="D92" s="245"/>
      <c r="E92" s="245"/>
      <c r="F92" s="245"/>
      <c r="G92" s="245"/>
      <c r="H92" s="245"/>
      <c r="I92" s="245"/>
      <c r="J92" s="245"/>
      <c r="K92" s="245">
        <v>107.2</v>
      </c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2" t="s">
        <v>12</v>
      </c>
    </row>
    <row r="93" spans="1:24" s="30" customFormat="1" ht="236.25" customHeight="1">
      <c r="A93" s="242" t="s">
        <v>475</v>
      </c>
      <c r="B93" s="79"/>
      <c r="C93" s="233"/>
      <c r="D93" s="245"/>
      <c r="E93" s="245"/>
      <c r="F93" s="245"/>
      <c r="G93" s="245"/>
      <c r="H93" s="245"/>
      <c r="I93" s="245"/>
      <c r="J93" s="245"/>
      <c r="K93" s="245">
        <v>99.6</v>
      </c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2" t="s">
        <v>12</v>
      </c>
    </row>
    <row r="94" spans="1:24" s="30" customFormat="1" ht="164.25" customHeight="1">
      <c r="A94" s="242" t="s">
        <v>472</v>
      </c>
      <c r="B94" s="79"/>
      <c r="C94" s="233"/>
      <c r="D94" s="245"/>
      <c r="E94" s="245">
        <v>11.58</v>
      </c>
      <c r="F94" s="245"/>
      <c r="G94" s="245"/>
      <c r="H94" s="245"/>
      <c r="I94" s="245"/>
      <c r="J94" s="245"/>
      <c r="K94" s="245">
        <v>79.36</v>
      </c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2" t="s">
        <v>12</v>
      </c>
    </row>
    <row r="95" spans="1:24" s="30" customFormat="1" ht="93.75" customHeight="1">
      <c r="A95" s="242" t="s">
        <v>477</v>
      </c>
      <c r="B95" s="79"/>
      <c r="C95" s="233"/>
      <c r="D95" s="245"/>
      <c r="E95" s="245">
        <v>52.9</v>
      </c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2" t="s">
        <v>12</v>
      </c>
    </row>
    <row r="96" spans="1:24" s="30" customFormat="1" ht="157.5" customHeight="1">
      <c r="A96" s="242" t="s">
        <v>573</v>
      </c>
      <c r="B96" s="79"/>
      <c r="C96" s="233"/>
      <c r="D96" s="245" t="s">
        <v>473</v>
      </c>
      <c r="E96" s="245">
        <v>70.28</v>
      </c>
      <c r="F96" s="245"/>
      <c r="G96" s="245"/>
      <c r="H96" s="245"/>
      <c r="I96" s="245"/>
      <c r="J96" s="245" t="s">
        <v>473</v>
      </c>
      <c r="K96" s="245">
        <v>163.04</v>
      </c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2" t="s">
        <v>12</v>
      </c>
    </row>
    <row r="97" spans="1:24" s="30" customFormat="1" ht="154.5" customHeight="1">
      <c r="A97" s="242" t="s">
        <v>544</v>
      </c>
      <c r="B97" s="79"/>
      <c r="C97" s="233"/>
      <c r="D97" s="245" t="s">
        <v>473</v>
      </c>
      <c r="E97" s="245">
        <v>29</v>
      </c>
      <c r="F97" s="245"/>
      <c r="G97" s="245"/>
      <c r="H97" s="245"/>
      <c r="I97" s="245"/>
      <c r="J97" s="245" t="s">
        <v>473</v>
      </c>
      <c r="K97" s="245">
        <v>104.06</v>
      </c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2" t="s">
        <v>12</v>
      </c>
    </row>
    <row r="98" spans="1:24" s="30" customFormat="1" ht="164.25" customHeight="1">
      <c r="A98" s="242" t="s">
        <v>545</v>
      </c>
      <c r="B98" s="79"/>
      <c r="C98" s="233"/>
      <c r="D98" s="245"/>
      <c r="E98" s="245"/>
      <c r="F98" s="245"/>
      <c r="G98" s="245"/>
      <c r="H98" s="245"/>
      <c r="I98" s="245"/>
      <c r="J98" s="245" t="s">
        <v>473</v>
      </c>
      <c r="K98" s="245">
        <v>93.4</v>
      </c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2" t="s">
        <v>12</v>
      </c>
    </row>
    <row r="99" spans="1:24" s="30" customFormat="1" ht="143.25" customHeight="1">
      <c r="A99" s="242" t="s">
        <v>478</v>
      </c>
      <c r="B99" s="79"/>
      <c r="C99" s="233"/>
      <c r="D99" s="245"/>
      <c r="E99" s="245"/>
      <c r="F99" s="245"/>
      <c r="G99" s="245"/>
      <c r="H99" s="245"/>
      <c r="I99" s="245"/>
      <c r="J99" s="245" t="s">
        <v>470</v>
      </c>
      <c r="K99" s="245">
        <v>4.957</v>
      </c>
      <c r="L99" s="245"/>
      <c r="M99" s="245"/>
      <c r="N99" s="245"/>
      <c r="O99" s="245"/>
      <c r="P99" s="245"/>
      <c r="Q99" s="245"/>
      <c r="R99" s="245"/>
      <c r="S99" s="245"/>
      <c r="T99" s="245"/>
      <c r="U99" s="245"/>
      <c r="V99" s="245"/>
      <c r="W99" s="245"/>
      <c r="X99" s="242" t="s">
        <v>12</v>
      </c>
    </row>
    <row r="100" spans="1:24" s="30" customFormat="1" ht="164.25" customHeight="1">
      <c r="A100" s="242" t="s">
        <v>474</v>
      </c>
      <c r="B100" s="79"/>
      <c r="C100" s="233"/>
      <c r="D100" s="245"/>
      <c r="E100" s="245"/>
      <c r="F100" s="245"/>
      <c r="G100" s="245"/>
      <c r="H100" s="245"/>
      <c r="I100" s="245"/>
      <c r="J100" s="245" t="s">
        <v>470</v>
      </c>
      <c r="K100" s="245">
        <v>56.6</v>
      </c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242" t="s">
        <v>12</v>
      </c>
    </row>
    <row r="101" spans="1:24" s="30" customFormat="1" ht="220.5" customHeight="1">
      <c r="A101" s="242" t="s">
        <v>476</v>
      </c>
      <c r="B101" s="79"/>
      <c r="C101" s="233"/>
      <c r="D101" s="245"/>
      <c r="E101" s="245"/>
      <c r="F101" s="245"/>
      <c r="G101" s="245"/>
      <c r="H101" s="245"/>
      <c r="I101" s="245"/>
      <c r="J101" s="245"/>
      <c r="K101" s="245">
        <v>150.18</v>
      </c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2" t="s">
        <v>12</v>
      </c>
    </row>
    <row r="102" spans="1:24" s="30" customFormat="1" ht="64.5" customHeight="1">
      <c r="A102" s="242" t="s">
        <v>535</v>
      </c>
      <c r="B102" s="79"/>
      <c r="C102" s="233"/>
      <c r="D102" s="245"/>
      <c r="E102" s="245"/>
      <c r="F102" s="245"/>
      <c r="G102" s="245"/>
      <c r="H102" s="245"/>
      <c r="I102" s="245"/>
      <c r="J102" s="245"/>
      <c r="K102" s="245">
        <v>34.75</v>
      </c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2" t="s">
        <v>12</v>
      </c>
    </row>
    <row r="103" spans="1:24" s="30" customFormat="1" ht="174" customHeight="1">
      <c r="A103" s="242" t="s">
        <v>536</v>
      </c>
      <c r="B103" s="79"/>
      <c r="C103" s="233"/>
      <c r="D103" s="245"/>
      <c r="E103" s="245"/>
      <c r="F103" s="245"/>
      <c r="G103" s="245"/>
      <c r="H103" s="245"/>
      <c r="I103" s="245"/>
      <c r="J103" s="245"/>
      <c r="K103" s="245">
        <v>45.2</v>
      </c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2" t="s">
        <v>12</v>
      </c>
    </row>
    <row r="104" spans="1:24" s="30" customFormat="1" ht="98.25" customHeight="1">
      <c r="A104" s="242" t="s">
        <v>537</v>
      </c>
      <c r="B104" s="79"/>
      <c r="C104" s="233"/>
      <c r="D104" s="245"/>
      <c r="E104" s="245"/>
      <c r="F104" s="245"/>
      <c r="G104" s="245"/>
      <c r="H104" s="245"/>
      <c r="I104" s="245"/>
      <c r="J104" s="245"/>
      <c r="K104" s="245">
        <v>11.85</v>
      </c>
      <c r="L104" s="245"/>
      <c r="M104" s="245"/>
      <c r="N104" s="245"/>
      <c r="O104" s="245"/>
      <c r="P104" s="245"/>
      <c r="Q104" s="245"/>
      <c r="R104" s="245"/>
      <c r="S104" s="245"/>
      <c r="T104" s="245"/>
      <c r="U104" s="245"/>
      <c r="V104" s="245"/>
      <c r="W104" s="245"/>
      <c r="X104" s="242" t="s">
        <v>12</v>
      </c>
    </row>
    <row r="105" spans="1:24" s="30" customFormat="1" ht="95.25" customHeight="1">
      <c r="A105" s="242" t="s">
        <v>538</v>
      </c>
      <c r="B105" s="79"/>
      <c r="C105" s="233"/>
      <c r="D105" s="245"/>
      <c r="E105" s="245">
        <v>0.4</v>
      </c>
      <c r="F105" s="245"/>
      <c r="G105" s="245"/>
      <c r="H105" s="245"/>
      <c r="I105" s="245"/>
      <c r="J105" s="245"/>
      <c r="K105" s="245">
        <v>166.29</v>
      </c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2" t="s">
        <v>12</v>
      </c>
    </row>
    <row r="106" spans="1:24" s="30" customFormat="1" ht="90.75" customHeight="1">
      <c r="A106" s="242" t="s">
        <v>539</v>
      </c>
      <c r="B106" s="79"/>
      <c r="C106" s="233"/>
      <c r="D106" s="245"/>
      <c r="E106" s="245"/>
      <c r="F106" s="245"/>
      <c r="G106" s="245"/>
      <c r="H106" s="245"/>
      <c r="I106" s="245"/>
      <c r="J106" s="245"/>
      <c r="K106" s="245">
        <v>29.93</v>
      </c>
      <c r="L106" s="245"/>
      <c r="M106" s="245"/>
      <c r="N106" s="245"/>
      <c r="O106" s="245"/>
      <c r="P106" s="245"/>
      <c r="Q106" s="245"/>
      <c r="R106" s="245"/>
      <c r="S106" s="245"/>
      <c r="T106" s="245"/>
      <c r="U106" s="245"/>
      <c r="V106" s="245"/>
      <c r="W106" s="245"/>
      <c r="X106" s="242" t="s">
        <v>12</v>
      </c>
    </row>
    <row r="107" spans="1:24" s="30" customFormat="1" ht="81" customHeight="1">
      <c r="A107" s="242" t="s">
        <v>540</v>
      </c>
      <c r="B107" s="79"/>
      <c r="C107" s="233"/>
      <c r="D107" s="245"/>
      <c r="E107" s="245">
        <v>56.66</v>
      </c>
      <c r="F107" s="245"/>
      <c r="G107" s="245"/>
      <c r="H107" s="245"/>
      <c r="I107" s="245"/>
      <c r="J107" s="245"/>
      <c r="K107" s="245">
        <v>194.89</v>
      </c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2" t="s">
        <v>12</v>
      </c>
    </row>
    <row r="108" spans="1:24" s="30" customFormat="1" ht="115.5" customHeight="1">
      <c r="A108" s="242" t="s">
        <v>541</v>
      </c>
      <c r="B108" s="79"/>
      <c r="C108" s="233"/>
      <c r="D108" s="245"/>
      <c r="E108" s="245"/>
      <c r="F108" s="245"/>
      <c r="G108" s="245"/>
      <c r="H108" s="245"/>
      <c r="I108" s="245"/>
      <c r="J108" s="245"/>
      <c r="K108" s="245">
        <v>86.38</v>
      </c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2" t="s">
        <v>12</v>
      </c>
    </row>
    <row r="109" spans="1:24" s="30" customFormat="1" ht="103.5" customHeight="1">
      <c r="A109" s="242" t="s">
        <v>542</v>
      </c>
      <c r="B109" s="79"/>
      <c r="C109" s="233"/>
      <c r="D109" s="245"/>
      <c r="E109" s="245"/>
      <c r="F109" s="245"/>
      <c r="G109" s="245"/>
      <c r="H109" s="245"/>
      <c r="I109" s="245"/>
      <c r="J109" s="245" t="s">
        <v>470</v>
      </c>
      <c r="K109" s="245">
        <v>5.83</v>
      </c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2" t="s">
        <v>12</v>
      </c>
    </row>
    <row r="110" spans="1:24" s="30" customFormat="1" ht="156" customHeight="1">
      <c r="A110" s="242" t="s">
        <v>543</v>
      </c>
      <c r="B110" s="79"/>
      <c r="C110" s="233"/>
      <c r="D110" s="245"/>
      <c r="E110" s="245"/>
      <c r="F110" s="245"/>
      <c r="G110" s="245"/>
      <c r="H110" s="245"/>
      <c r="I110" s="245"/>
      <c r="J110" s="245"/>
      <c r="K110" s="245">
        <v>6.06</v>
      </c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  <c r="W110" s="245"/>
      <c r="X110" s="242" t="s">
        <v>12</v>
      </c>
    </row>
    <row r="111" spans="1:24" s="30" customFormat="1" ht="229.5" customHeight="1">
      <c r="A111" s="242" t="s">
        <v>574</v>
      </c>
      <c r="B111" s="79"/>
      <c r="C111" s="233"/>
      <c r="D111" s="245"/>
      <c r="E111" s="245"/>
      <c r="F111" s="245"/>
      <c r="G111" s="245"/>
      <c r="H111" s="245"/>
      <c r="I111" s="245"/>
      <c r="J111" s="245"/>
      <c r="K111" s="245">
        <v>36.45</v>
      </c>
      <c r="L111" s="245"/>
      <c r="M111" s="245"/>
      <c r="N111" s="245"/>
      <c r="O111" s="245"/>
      <c r="P111" s="245"/>
      <c r="Q111" s="245"/>
      <c r="R111" s="245"/>
      <c r="S111" s="245"/>
      <c r="T111" s="245"/>
      <c r="U111" s="245"/>
      <c r="V111" s="245"/>
      <c r="W111" s="245"/>
      <c r="X111" s="242" t="s">
        <v>12</v>
      </c>
    </row>
    <row r="112" spans="1:24" s="30" customFormat="1" ht="115.5" customHeight="1">
      <c r="A112" s="246" t="s">
        <v>102</v>
      </c>
      <c r="B112" s="79"/>
      <c r="C112" s="40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  <c r="R112" s="245"/>
      <c r="S112" s="245"/>
      <c r="T112" s="245"/>
      <c r="U112" s="245"/>
      <c r="V112" s="245"/>
      <c r="W112" s="245"/>
      <c r="X112" s="242"/>
    </row>
    <row r="113" spans="1:25" s="30" customFormat="1" ht="169.5" customHeight="1">
      <c r="A113" s="79" t="s">
        <v>94</v>
      </c>
      <c r="B113" s="79"/>
      <c r="C113" s="79"/>
      <c r="D113" s="4"/>
      <c r="E113" s="4"/>
      <c r="F113" s="4"/>
      <c r="G113" s="4"/>
      <c r="H113" s="245"/>
      <c r="I113" s="245"/>
      <c r="J113" s="245"/>
      <c r="K113" s="244">
        <v>150</v>
      </c>
      <c r="L113" s="244"/>
      <c r="M113" s="244"/>
      <c r="N113" s="244"/>
      <c r="O113" s="244"/>
      <c r="P113" s="244" t="s">
        <v>11</v>
      </c>
      <c r="Q113" s="244">
        <v>65.4</v>
      </c>
      <c r="R113" s="245"/>
      <c r="S113" s="245"/>
      <c r="T113" s="245"/>
      <c r="U113" s="245"/>
      <c r="V113" s="245"/>
      <c r="W113" s="245"/>
      <c r="X113" s="242" t="s">
        <v>24</v>
      </c>
      <c r="Y113" s="311" t="s">
        <v>334</v>
      </c>
    </row>
    <row r="114" spans="1:25" s="30" customFormat="1" ht="189" customHeight="1">
      <c r="A114" s="242" t="s">
        <v>520</v>
      </c>
      <c r="B114" s="79"/>
      <c r="C114" s="40"/>
      <c r="D114" s="245"/>
      <c r="E114" s="245"/>
      <c r="F114" s="245"/>
      <c r="G114" s="245"/>
      <c r="H114" s="245"/>
      <c r="I114" s="245"/>
      <c r="J114" s="245"/>
      <c r="K114" s="245">
        <v>175</v>
      </c>
      <c r="L114" s="245"/>
      <c r="M114" s="245"/>
      <c r="N114" s="245"/>
      <c r="O114" s="245"/>
      <c r="P114" s="245" t="s">
        <v>11</v>
      </c>
      <c r="Q114" s="244">
        <v>172.6</v>
      </c>
      <c r="R114" s="245"/>
      <c r="S114" s="245"/>
      <c r="T114" s="245"/>
      <c r="U114" s="245"/>
      <c r="V114" s="245"/>
      <c r="W114" s="245"/>
      <c r="X114" s="242" t="s">
        <v>24</v>
      </c>
      <c r="Y114" s="312"/>
    </row>
    <row r="115" spans="1:25" s="30" customFormat="1" ht="114.75" customHeight="1">
      <c r="A115" s="242" t="s">
        <v>165</v>
      </c>
      <c r="B115" s="79"/>
      <c r="C115" s="40"/>
      <c r="D115" s="245"/>
      <c r="E115" s="245"/>
      <c r="F115" s="245"/>
      <c r="G115" s="245"/>
      <c r="H115" s="245"/>
      <c r="I115" s="245"/>
      <c r="J115" s="245"/>
      <c r="K115" s="244">
        <v>300</v>
      </c>
      <c r="L115" s="244"/>
      <c r="M115" s="244"/>
      <c r="N115" s="244"/>
      <c r="O115" s="244"/>
      <c r="P115" s="244" t="s">
        <v>23</v>
      </c>
      <c r="Q115" s="244">
        <v>350</v>
      </c>
      <c r="R115" s="245"/>
      <c r="S115" s="245"/>
      <c r="T115" s="245"/>
      <c r="U115" s="245"/>
      <c r="V115" s="245" t="s">
        <v>11</v>
      </c>
      <c r="W115" s="245">
        <v>173.5</v>
      </c>
      <c r="X115" s="242" t="s">
        <v>24</v>
      </c>
      <c r="Y115" s="312"/>
    </row>
    <row r="116" spans="1:25" s="30" customFormat="1" ht="114" customHeight="1">
      <c r="A116" s="242" t="s">
        <v>166</v>
      </c>
      <c r="B116" s="79"/>
      <c r="C116" s="40"/>
      <c r="D116" s="245"/>
      <c r="E116" s="245"/>
      <c r="F116" s="245"/>
      <c r="G116" s="245"/>
      <c r="H116" s="245"/>
      <c r="I116" s="245"/>
      <c r="J116" s="89"/>
      <c r="K116" s="244">
        <v>300</v>
      </c>
      <c r="L116" s="244"/>
      <c r="M116" s="244"/>
      <c r="N116" s="244"/>
      <c r="O116" s="244"/>
      <c r="P116" s="244" t="s">
        <v>23</v>
      </c>
      <c r="Q116" s="244">
        <v>550</v>
      </c>
      <c r="R116" s="245"/>
      <c r="S116" s="245"/>
      <c r="T116" s="245"/>
      <c r="U116" s="245"/>
      <c r="V116" s="244" t="s">
        <v>23</v>
      </c>
      <c r="W116" s="244">
        <v>550</v>
      </c>
      <c r="X116" s="242" t="s">
        <v>24</v>
      </c>
      <c r="Y116" s="312"/>
    </row>
    <row r="117" spans="1:25" s="30" customFormat="1" ht="72" customHeight="1">
      <c r="A117" s="242" t="s">
        <v>95</v>
      </c>
      <c r="B117" s="79"/>
      <c r="C117" s="40"/>
      <c r="D117" s="245"/>
      <c r="E117" s="245"/>
      <c r="F117" s="245"/>
      <c r="G117" s="245"/>
      <c r="H117" s="245"/>
      <c r="I117" s="245"/>
      <c r="J117" s="245"/>
      <c r="K117" s="245">
        <v>55.94</v>
      </c>
      <c r="L117" s="245"/>
      <c r="M117" s="245"/>
      <c r="N117" s="245"/>
      <c r="O117" s="245"/>
      <c r="P117" s="245" t="s">
        <v>11</v>
      </c>
      <c r="Q117" s="245">
        <v>50.4</v>
      </c>
      <c r="R117" s="245"/>
      <c r="S117" s="245"/>
      <c r="T117" s="245"/>
      <c r="U117" s="245"/>
      <c r="V117" s="245"/>
      <c r="W117" s="245"/>
      <c r="X117" s="242" t="s">
        <v>24</v>
      </c>
      <c r="Y117" s="312"/>
    </row>
    <row r="118" spans="1:25" s="30" customFormat="1" ht="61.5" customHeight="1">
      <c r="A118" s="242" t="s">
        <v>335</v>
      </c>
      <c r="B118" s="79"/>
      <c r="C118" s="40"/>
      <c r="D118" s="245"/>
      <c r="E118" s="245"/>
      <c r="F118" s="245"/>
      <c r="G118" s="245"/>
      <c r="H118" s="245"/>
      <c r="I118" s="245"/>
      <c r="J118" s="245" t="s">
        <v>11</v>
      </c>
      <c r="K118" s="245">
        <v>20</v>
      </c>
      <c r="L118" s="245"/>
      <c r="M118" s="245"/>
      <c r="N118" s="245"/>
      <c r="O118" s="245"/>
      <c r="P118" s="245"/>
      <c r="Q118" s="245"/>
      <c r="R118" s="245"/>
      <c r="S118" s="245"/>
      <c r="T118" s="245"/>
      <c r="U118" s="245"/>
      <c r="V118" s="245"/>
      <c r="W118" s="245"/>
      <c r="X118" s="242" t="s">
        <v>24</v>
      </c>
      <c r="Y118" s="312"/>
    </row>
    <row r="119" spans="1:25" s="30" customFormat="1" ht="92.25" customHeight="1">
      <c r="A119" s="242" t="s">
        <v>371</v>
      </c>
      <c r="B119" s="79"/>
      <c r="C119" s="40"/>
      <c r="D119" s="245"/>
      <c r="E119" s="245"/>
      <c r="F119" s="245"/>
      <c r="G119" s="245"/>
      <c r="H119" s="245"/>
      <c r="I119" s="245"/>
      <c r="J119" s="245"/>
      <c r="K119" s="245">
        <v>48.1</v>
      </c>
      <c r="L119" s="245"/>
      <c r="M119" s="245"/>
      <c r="N119" s="245"/>
      <c r="O119" s="245"/>
      <c r="P119" s="245" t="s">
        <v>23</v>
      </c>
      <c r="Q119" s="245">
        <v>50</v>
      </c>
      <c r="R119" s="245"/>
      <c r="S119" s="245"/>
      <c r="T119" s="245"/>
      <c r="U119" s="245"/>
      <c r="V119" s="245" t="s">
        <v>11</v>
      </c>
      <c r="W119" s="245">
        <v>50</v>
      </c>
      <c r="X119" s="242" t="s">
        <v>24</v>
      </c>
      <c r="Y119" s="111"/>
    </row>
    <row r="120" spans="1:25" s="30" customFormat="1" ht="96.75" customHeight="1">
      <c r="A120" s="242" t="s">
        <v>372</v>
      </c>
      <c r="B120" s="79"/>
      <c r="C120" s="40"/>
      <c r="D120" s="245"/>
      <c r="E120" s="245"/>
      <c r="F120" s="245"/>
      <c r="G120" s="245"/>
      <c r="H120" s="245"/>
      <c r="I120" s="245"/>
      <c r="J120" s="245"/>
      <c r="K120" s="245">
        <v>38.5</v>
      </c>
      <c r="L120" s="245"/>
      <c r="M120" s="245"/>
      <c r="N120" s="245"/>
      <c r="O120" s="245"/>
      <c r="P120" s="245" t="s">
        <v>23</v>
      </c>
      <c r="Q120" s="245">
        <v>50</v>
      </c>
      <c r="R120" s="245"/>
      <c r="S120" s="245"/>
      <c r="T120" s="245"/>
      <c r="U120" s="245"/>
      <c r="V120" s="245" t="s">
        <v>11</v>
      </c>
      <c r="W120" s="245">
        <v>50</v>
      </c>
      <c r="X120" s="242" t="s">
        <v>24</v>
      </c>
      <c r="Y120" s="111"/>
    </row>
    <row r="121" spans="1:25" s="30" customFormat="1" ht="211.5" customHeight="1">
      <c r="A121" s="242" t="s">
        <v>448</v>
      </c>
      <c r="B121" s="79"/>
      <c r="C121" s="40"/>
      <c r="D121" s="245"/>
      <c r="E121" s="245"/>
      <c r="F121" s="245"/>
      <c r="G121" s="245"/>
      <c r="H121" s="245"/>
      <c r="I121" s="245"/>
      <c r="J121" s="245"/>
      <c r="K121" s="245">
        <v>58.08</v>
      </c>
      <c r="L121" s="245"/>
      <c r="M121" s="245"/>
      <c r="N121" s="245"/>
      <c r="O121" s="245"/>
      <c r="P121" s="245" t="s">
        <v>23</v>
      </c>
      <c r="Q121" s="245">
        <v>50</v>
      </c>
      <c r="R121" s="245"/>
      <c r="S121" s="245"/>
      <c r="T121" s="245"/>
      <c r="U121" s="245"/>
      <c r="V121" s="245" t="s">
        <v>11</v>
      </c>
      <c r="W121" s="245">
        <v>50</v>
      </c>
      <c r="X121" s="242" t="s">
        <v>24</v>
      </c>
      <c r="Y121" s="111"/>
    </row>
    <row r="122" spans="1:24" s="30" customFormat="1" ht="61.5" customHeight="1">
      <c r="A122" s="90" t="s">
        <v>103</v>
      </c>
      <c r="B122" s="79"/>
      <c r="C122" s="40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  <c r="R122" s="245"/>
      <c r="S122" s="245"/>
      <c r="T122" s="245"/>
      <c r="U122" s="245"/>
      <c r="V122" s="245"/>
      <c r="W122" s="245"/>
      <c r="X122" s="242"/>
    </row>
    <row r="123" spans="1:25" s="30" customFormat="1" ht="82.5" customHeight="1">
      <c r="A123" s="242" t="s">
        <v>150</v>
      </c>
      <c r="B123" s="79"/>
      <c r="C123" s="40">
        <v>14.19</v>
      </c>
      <c r="D123" s="245"/>
      <c r="E123" s="245"/>
      <c r="F123" s="245"/>
      <c r="G123" s="245"/>
      <c r="H123" s="245"/>
      <c r="I123" s="245">
        <v>9.75</v>
      </c>
      <c r="J123" s="245"/>
      <c r="K123" s="245">
        <v>9.75</v>
      </c>
      <c r="L123" s="245"/>
      <c r="M123" s="245"/>
      <c r="N123" s="245" t="s">
        <v>11</v>
      </c>
      <c r="O123" s="245">
        <v>10.58</v>
      </c>
      <c r="P123" s="245" t="s">
        <v>11</v>
      </c>
      <c r="Q123" s="245">
        <v>10.58</v>
      </c>
      <c r="R123" s="245"/>
      <c r="S123" s="245"/>
      <c r="T123" s="245"/>
      <c r="U123" s="245"/>
      <c r="V123" s="245"/>
      <c r="W123" s="245"/>
      <c r="X123" s="242" t="s">
        <v>33</v>
      </c>
      <c r="Y123" s="110" t="s">
        <v>524</v>
      </c>
    </row>
    <row r="124" spans="1:25" s="30" customFormat="1" ht="114.75" customHeight="1">
      <c r="A124" s="242" t="s">
        <v>337</v>
      </c>
      <c r="B124" s="79"/>
      <c r="C124" s="40"/>
      <c r="D124" s="245"/>
      <c r="E124" s="245"/>
      <c r="F124" s="245"/>
      <c r="G124" s="245"/>
      <c r="H124" s="245"/>
      <c r="I124" s="245"/>
      <c r="J124" s="245"/>
      <c r="K124" s="245">
        <v>300</v>
      </c>
      <c r="L124" s="245"/>
      <c r="M124" s="245"/>
      <c r="N124" s="245"/>
      <c r="O124" s="245"/>
      <c r="P124" s="245" t="s">
        <v>23</v>
      </c>
      <c r="Q124" s="245">
        <v>350</v>
      </c>
      <c r="R124" s="245"/>
      <c r="S124" s="245"/>
      <c r="T124" s="245"/>
      <c r="U124" s="245"/>
      <c r="V124" s="245" t="s">
        <v>23</v>
      </c>
      <c r="W124" s="245">
        <v>350</v>
      </c>
      <c r="X124" s="248" t="s">
        <v>24</v>
      </c>
      <c r="Y124" s="313" t="s">
        <v>334</v>
      </c>
    </row>
    <row r="125" spans="1:25" s="30" customFormat="1" ht="169.5" customHeight="1">
      <c r="A125" s="242" t="s">
        <v>338</v>
      </c>
      <c r="B125" s="79"/>
      <c r="C125" s="40"/>
      <c r="D125" s="245"/>
      <c r="E125" s="245"/>
      <c r="F125" s="245"/>
      <c r="G125" s="245"/>
      <c r="H125" s="245"/>
      <c r="I125" s="245"/>
      <c r="J125" s="245"/>
      <c r="K125" s="245">
        <v>120</v>
      </c>
      <c r="L125" s="245"/>
      <c r="M125" s="245"/>
      <c r="N125" s="245"/>
      <c r="O125" s="245"/>
      <c r="P125" s="245" t="s">
        <v>11</v>
      </c>
      <c r="Q125" s="245">
        <v>118.2</v>
      </c>
      <c r="R125" s="245"/>
      <c r="S125" s="245"/>
      <c r="T125" s="245"/>
      <c r="U125" s="245"/>
      <c r="V125" s="245"/>
      <c r="W125" s="245"/>
      <c r="X125" s="248" t="s">
        <v>24</v>
      </c>
      <c r="Y125" s="313"/>
    </row>
    <row r="126" spans="1:25" s="30" customFormat="1" ht="105.75" customHeight="1">
      <c r="A126" s="242" t="s">
        <v>339</v>
      </c>
      <c r="B126" s="79"/>
      <c r="C126" s="40"/>
      <c r="D126" s="245"/>
      <c r="E126" s="245"/>
      <c r="F126" s="245"/>
      <c r="G126" s="245"/>
      <c r="H126" s="245"/>
      <c r="I126" s="245"/>
      <c r="J126" s="245"/>
      <c r="K126" s="245">
        <v>110</v>
      </c>
      <c r="L126" s="245"/>
      <c r="M126" s="245"/>
      <c r="N126" s="245"/>
      <c r="O126" s="245"/>
      <c r="P126" s="245" t="s">
        <v>11</v>
      </c>
      <c r="Q126" s="245">
        <v>124</v>
      </c>
      <c r="R126" s="245"/>
      <c r="S126" s="245"/>
      <c r="T126" s="245"/>
      <c r="U126" s="245"/>
      <c r="V126" s="245"/>
      <c r="W126" s="245"/>
      <c r="X126" s="248" t="s">
        <v>24</v>
      </c>
      <c r="Y126" s="313"/>
    </row>
    <row r="127" spans="1:25" s="30" customFormat="1" ht="165" customHeight="1">
      <c r="A127" s="242" t="s">
        <v>336</v>
      </c>
      <c r="B127" s="79"/>
      <c r="C127" s="40"/>
      <c r="D127" s="245"/>
      <c r="E127" s="245"/>
      <c r="F127" s="245"/>
      <c r="G127" s="245"/>
      <c r="H127" s="245"/>
      <c r="I127" s="245"/>
      <c r="J127" s="245" t="s">
        <v>11</v>
      </c>
      <c r="K127" s="245">
        <v>42</v>
      </c>
      <c r="L127" s="245"/>
      <c r="M127" s="245"/>
      <c r="N127" s="245"/>
      <c r="O127" s="245"/>
      <c r="P127" s="245"/>
      <c r="Q127" s="245"/>
      <c r="R127" s="245"/>
      <c r="S127" s="245"/>
      <c r="T127" s="245"/>
      <c r="U127" s="245"/>
      <c r="V127" s="245"/>
      <c r="W127" s="245"/>
      <c r="X127" s="248" t="s">
        <v>24</v>
      </c>
      <c r="Y127" s="313"/>
    </row>
    <row r="128" spans="1:25" s="30" customFormat="1" ht="231.75" customHeight="1">
      <c r="A128" s="250" t="s">
        <v>575</v>
      </c>
      <c r="B128" s="79"/>
      <c r="C128" s="79"/>
      <c r="D128" s="4"/>
      <c r="E128" s="4"/>
      <c r="F128" s="4"/>
      <c r="G128" s="4"/>
      <c r="H128" s="4"/>
      <c r="I128" s="4"/>
      <c r="J128" s="4"/>
      <c r="K128" s="244">
        <v>100</v>
      </c>
      <c r="L128" s="244"/>
      <c r="M128" s="244"/>
      <c r="N128" s="244"/>
      <c r="O128" s="244"/>
      <c r="P128" s="244" t="s">
        <v>23</v>
      </c>
      <c r="Q128" s="244">
        <v>100</v>
      </c>
      <c r="R128" s="245"/>
      <c r="S128" s="245"/>
      <c r="T128" s="245"/>
      <c r="U128" s="245"/>
      <c r="V128" s="245" t="s">
        <v>11</v>
      </c>
      <c r="W128" s="245">
        <v>181.7</v>
      </c>
      <c r="X128" s="248" t="s">
        <v>24</v>
      </c>
      <c r="Y128" s="313"/>
    </row>
    <row r="129" spans="1:24" s="30" customFormat="1" ht="114" customHeight="1">
      <c r="A129" s="242" t="s">
        <v>510</v>
      </c>
      <c r="B129" s="79"/>
      <c r="C129" s="40"/>
      <c r="D129" s="245"/>
      <c r="E129" s="245"/>
      <c r="F129" s="245"/>
      <c r="G129" s="245"/>
      <c r="H129" s="245"/>
      <c r="I129" s="245"/>
      <c r="J129" s="245"/>
      <c r="K129" s="245">
        <v>15.86</v>
      </c>
      <c r="L129" s="245"/>
      <c r="M129" s="245"/>
      <c r="N129" s="245"/>
      <c r="O129" s="245"/>
      <c r="P129" s="245" t="s">
        <v>23</v>
      </c>
      <c r="Q129" s="244">
        <v>18</v>
      </c>
      <c r="R129" s="244"/>
      <c r="S129" s="244"/>
      <c r="T129" s="244"/>
      <c r="U129" s="244"/>
      <c r="V129" s="244" t="s">
        <v>11</v>
      </c>
      <c r="W129" s="244">
        <v>18</v>
      </c>
      <c r="X129" s="242" t="s">
        <v>24</v>
      </c>
    </row>
    <row r="130" spans="1:24" s="30" customFormat="1" ht="132" customHeight="1">
      <c r="A130" s="242" t="s">
        <v>167</v>
      </c>
      <c r="B130" s="79"/>
      <c r="C130" s="40"/>
      <c r="D130" s="245"/>
      <c r="E130" s="245"/>
      <c r="F130" s="245"/>
      <c r="G130" s="245"/>
      <c r="H130" s="245"/>
      <c r="I130" s="245"/>
      <c r="J130" s="245" t="s">
        <v>11</v>
      </c>
      <c r="K130" s="245">
        <v>2.47</v>
      </c>
      <c r="L130" s="245"/>
      <c r="M130" s="245"/>
      <c r="N130" s="245"/>
      <c r="O130" s="245"/>
      <c r="P130" s="245"/>
      <c r="Q130" s="245"/>
      <c r="R130" s="245"/>
      <c r="S130" s="245"/>
      <c r="T130" s="245"/>
      <c r="U130" s="245"/>
      <c r="V130" s="245"/>
      <c r="W130" s="245"/>
      <c r="X130" s="242" t="s">
        <v>24</v>
      </c>
    </row>
    <row r="131" spans="1:24" s="30" customFormat="1" ht="75" customHeight="1">
      <c r="A131" s="242" t="s">
        <v>168</v>
      </c>
      <c r="B131" s="79"/>
      <c r="C131" s="40"/>
      <c r="D131" s="245"/>
      <c r="E131" s="245"/>
      <c r="F131" s="245"/>
      <c r="G131" s="245"/>
      <c r="H131" s="245"/>
      <c r="I131" s="245"/>
      <c r="J131" s="245"/>
      <c r="K131" s="244">
        <v>10</v>
      </c>
      <c r="L131" s="244"/>
      <c r="M131" s="244"/>
      <c r="N131" s="244"/>
      <c r="O131" s="244"/>
      <c r="P131" s="244" t="s">
        <v>11</v>
      </c>
      <c r="Q131" s="244">
        <v>5.99</v>
      </c>
      <c r="R131" s="245"/>
      <c r="S131" s="245"/>
      <c r="T131" s="245"/>
      <c r="U131" s="245"/>
      <c r="V131" s="245"/>
      <c r="W131" s="245"/>
      <c r="X131" s="242" t="s">
        <v>24</v>
      </c>
    </row>
    <row r="132" spans="1:24" s="30" customFormat="1" ht="102.75" customHeight="1">
      <c r="A132" s="51" t="s">
        <v>258</v>
      </c>
      <c r="B132" s="79"/>
      <c r="C132" s="40">
        <v>1.3</v>
      </c>
      <c r="D132" s="245"/>
      <c r="E132" s="245"/>
      <c r="F132" s="245"/>
      <c r="G132" s="245"/>
      <c r="H132" s="245"/>
      <c r="I132" s="245"/>
      <c r="J132" s="245" t="s">
        <v>11</v>
      </c>
      <c r="K132" s="244">
        <v>15</v>
      </c>
      <c r="L132" s="244"/>
      <c r="M132" s="244"/>
      <c r="N132" s="244"/>
      <c r="O132" s="244"/>
      <c r="P132" s="244"/>
      <c r="Q132" s="244"/>
      <c r="R132" s="245"/>
      <c r="S132" s="245"/>
      <c r="T132" s="245"/>
      <c r="U132" s="245"/>
      <c r="V132" s="245"/>
      <c r="W132" s="245"/>
      <c r="X132" s="242" t="s">
        <v>24</v>
      </c>
    </row>
    <row r="133" spans="1:24" s="30" customFormat="1" ht="101.25" customHeight="1">
      <c r="A133" s="51" t="s">
        <v>169</v>
      </c>
      <c r="B133" s="79"/>
      <c r="C133" s="40"/>
      <c r="D133" s="245"/>
      <c r="E133" s="245"/>
      <c r="F133" s="245"/>
      <c r="G133" s="245"/>
      <c r="H133" s="245"/>
      <c r="I133" s="245"/>
      <c r="J133" s="245" t="s">
        <v>11</v>
      </c>
      <c r="K133" s="245">
        <v>4.3</v>
      </c>
      <c r="L133" s="245"/>
      <c r="M133" s="245"/>
      <c r="N133" s="245"/>
      <c r="O133" s="245"/>
      <c r="P133" s="245"/>
      <c r="Q133" s="245"/>
      <c r="R133" s="245"/>
      <c r="S133" s="245"/>
      <c r="T133" s="245"/>
      <c r="U133" s="245"/>
      <c r="V133" s="245"/>
      <c r="W133" s="245"/>
      <c r="X133" s="242" t="s">
        <v>24</v>
      </c>
    </row>
    <row r="134" spans="1:24" s="30" customFormat="1" ht="94.5" customHeight="1">
      <c r="A134" s="51" t="s">
        <v>143</v>
      </c>
      <c r="B134" s="79"/>
      <c r="C134" s="40"/>
      <c r="D134" s="245"/>
      <c r="E134" s="245"/>
      <c r="F134" s="245"/>
      <c r="G134" s="245"/>
      <c r="H134" s="245"/>
      <c r="I134" s="245"/>
      <c r="J134" s="245" t="s">
        <v>11</v>
      </c>
      <c r="K134" s="245">
        <v>3.69</v>
      </c>
      <c r="L134" s="245"/>
      <c r="M134" s="245"/>
      <c r="N134" s="245"/>
      <c r="O134" s="245"/>
      <c r="P134" s="245"/>
      <c r="Q134" s="245"/>
      <c r="R134" s="245"/>
      <c r="S134" s="245"/>
      <c r="T134" s="245"/>
      <c r="U134" s="245"/>
      <c r="V134" s="245"/>
      <c r="W134" s="245"/>
      <c r="X134" s="242" t="s">
        <v>24</v>
      </c>
    </row>
    <row r="135" spans="1:25" s="30" customFormat="1" ht="99.75" customHeight="1">
      <c r="A135" s="51" t="s">
        <v>144</v>
      </c>
      <c r="B135" s="79"/>
      <c r="C135" s="40">
        <v>3</v>
      </c>
      <c r="D135" s="245"/>
      <c r="E135" s="245">
        <v>7.5</v>
      </c>
      <c r="F135" s="245"/>
      <c r="G135" s="245">
        <v>3.2</v>
      </c>
      <c r="H135" s="245" t="s">
        <v>11</v>
      </c>
      <c r="I135" s="245">
        <v>6.5</v>
      </c>
      <c r="J135" s="245" t="s">
        <v>11</v>
      </c>
      <c r="K135" s="245">
        <v>6.5</v>
      </c>
      <c r="L135" s="245"/>
      <c r="M135" s="245"/>
      <c r="N135" s="245"/>
      <c r="O135" s="245"/>
      <c r="P135" s="245"/>
      <c r="Q135" s="245"/>
      <c r="R135" s="245"/>
      <c r="S135" s="245"/>
      <c r="T135" s="245"/>
      <c r="U135" s="245"/>
      <c r="V135" s="245"/>
      <c r="W135" s="245"/>
      <c r="X135" s="242" t="s">
        <v>33</v>
      </c>
      <c r="Y135" s="313" t="s">
        <v>524</v>
      </c>
    </row>
    <row r="136" spans="1:25" s="30" customFormat="1" ht="125.25" customHeight="1">
      <c r="A136" s="51" t="s">
        <v>509</v>
      </c>
      <c r="B136" s="79"/>
      <c r="C136" s="40"/>
      <c r="D136" s="245"/>
      <c r="E136" s="245"/>
      <c r="F136" s="245"/>
      <c r="G136" s="245"/>
      <c r="H136" s="245"/>
      <c r="I136" s="245">
        <v>4.3</v>
      </c>
      <c r="J136" s="245"/>
      <c r="K136" s="245">
        <v>4.3</v>
      </c>
      <c r="L136" s="245"/>
      <c r="M136" s="245"/>
      <c r="N136" s="245" t="s">
        <v>11</v>
      </c>
      <c r="O136" s="245">
        <v>8</v>
      </c>
      <c r="P136" s="245" t="s">
        <v>11</v>
      </c>
      <c r="Q136" s="245">
        <v>8</v>
      </c>
      <c r="R136" s="245"/>
      <c r="S136" s="245"/>
      <c r="T136" s="245"/>
      <c r="U136" s="245"/>
      <c r="V136" s="245"/>
      <c r="W136" s="245"/>
      <c r="X136" s="242" t="s">
        <v>33</v>
      </c>
      <c r="Y136" s="313"/>
    </row>
    <row r="137" spans="1:25" s="30" customFormat="1" ht="102" customHeight="1">
      <c r="A137" s="51" t="s">
        <v>511</v>
      </c>
      <c r="B137" s="79"/>
      <c r="C137" s="40"/>
      <c r="D137" s="245"/>
      <c r="E137" s="245"/>
      <c r="F137" s="245"/>
      <c r="G137" s="245"/>
      <c r="H137" s="245"/>
      <c r="I137" s="245">
        <v>3</v>
      </c>
      <c r="J137" s="245"/>
      <c r="K137" s="245">
        <v>3</v>
      </c>
      <c r="L137" s="245"/>
      <c r="M137" s="245"/>
      <c r="N137" s="245"/>
      <c r="O137" s="245"/>
      <c r="P137" s="245"/>
      <c r="Q137" s="245"/>
      <c r="R137" s="245"/>
      <c r="S137" s="245"/>
      <c r="T137" s="245"/>
      <c r="U137" s="245"/>
      <c r="V137" s="245"/>
      <c r="W137" s="245"/>
      <c r="X137" s="242" t="s">
        <v>33</v>
      </c>
      <c r="Y137" s="313"/>
    </row>
    <row r="138" spans="1:24" s="30" customFormat="1" ht="68.25" customHeight="1">
      <c r="A138" s="51" t="s">
        <v>170</v>
      </c>
      <c r="B138" s="79"/>
      <c r="C138" s="40"/>
      <c r="D138" s="245"/>
      <c r="E138" s="245"/>
      <c r="F138" s="245"/>
      <c r="G138" s="245"/>
      <c r="H138" s="245"/>
      <c r="I138" s="245"/>
      <c r="J138" s="245"/>
      <c r="K138" s="245">
        <v>6.4</v>
      </c>
      <c r="L138" s="245"/>
      <c r="M138" s="245"/>
      <c r="N138" s="245"/>
      <c r="O138" s="245"/>
      <c r="P138" s="245" t="s">
        <v>23</v>
      </c>
      <c r="Q138" s="245">
        <v>6.4</v>
      </c>
      <c r="R138" s="245"/>
      <c r="S138" s="245"/>
      <c r="T138" s="245"/>
      <c r="U138" s="245"/>
      <c r="V138" s="245" t="s">
        <v>11</v>
      </c>
      <c r="W138" s="245">
        <v>6.4</v>
      </c>
      <c r="X138" s="242" t="s">
        <v>24</v>
      </c>
    </row>
    <row r="139" spans="1:24" s="30" customFormat="1" ht="147.75" customHeight="1">
      <c r="A139" s="51" t="s">
        <v>512</v>
      </c>
      <c r="B139" s="79"/>
      <c r="C139" s="40"/>
      <c r="D139" s="245"/>
      <c r="E139" s="245"/>
      <c r="F139" s="245"/>
      <c r="G139" s="245"/>
      <c r="H139" s="245"/>
      <c r="I139" s="245"/>
      <c r="J139" s="245" t="s">
        <v>11</v>
      </c>
      <c r="K139" s="245">
        <v>2.6</v>
      </c>
      <c r="L139" s="245"/>
      <c r="M139" s="245"/>
      <c r="N139" s="245"/>
      <c r="O139" s="245"/>
      <c r="P139" s="245"/>
      <c r="Q139" s="245"/>
      <c r="R139" s="245"/>
      <c r="S139" s="245"/>
      <c r="T139" s="245"/>
      <c r="U139" s="245"/>
      <c r="V139" s="245"/>
      <c r="W139" s="245"/>
      <c r="X139" s="242" t="s">
        <v>24</v>
      </c>
    </row>
    <row r="140" spans="1:24" s="30" customFormat="1" ht="129" customHeight="1">
      <c r="A140" s="51" t="s">
        <v>519</v>
      </c>
      <c r="B140" s="79"/>
      <c r="C140" s="40"/>
      <c r="D140" s="245"/>
      <c r="E140" s="245"/>
      <c r="F140" s="245"/>
      <c r="G140" s="245"/>
      <c r="H140" s="245"/>
      <c r="I140" s="245"/>
      <c r="J140" s="245" t="s">
        <v>11</v>
      </c>
      <c r="K140" s="245">
        <v>4.6</v>
      </c>
      <c r="L140" s="245"/>
      <c r="M140" s="245"/>
      <c r="N140" s="245"/>
      <c r="O140" s="245"/>
      <c r="P140" s="245"/>
      <c r="Q140" s="245"/>
      <c r="R140" s="245"/>
      <c r="S140" s="245"/>
      <c r="T140" s="245"/>
      <c r="U140" s="245"/>
      <c r="V140" s="245"/>
      <c r="W140" s="245"/>
      <c r="X140" s="242" t="s">
        <v>24</v>
      </c>
    </row>
    <row r="141" spans="1:24" s="30" customFormat="1" ht="111.75" customHeight="1">
      <c r="A141" s="52" t="s">
        <v>104</v>
      </c>
      <c r="B141" s="79"/>
      <c r="C141" s="40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  <c r="R141" s="245"/>
      <c r="S141" s="245"/>
      <c r="T141" s="245"/>
      <c r="U141" s="245"/>
      <c r="V141" s="245"/>
      <c r="W141" s="245"/>
      <c r="X141" s="242"/>
    </row>
    <row r="142" spans="1:24" s="30" customFormat="1" ht="69" customHeight="1">
      <c r="A142" s="51" t="s">
        <v>513</v>
      </c>
      <c r="B142" s="79"/>
      <c r="C142" s="40"/>
      <c r="D142" s="245"/>
      <c r="E142" s="245"/>
      <c r="F142" s="245"/>
      <c r="G142" s="245"/>
      <c r="H142" s="245"/>
      <c r="I142" s="245"/>
      <c r="J142" s="245" t="s">
        <v>11</v>
      </c>
      <c r="K142" s="245">
        <v>33.2</v>
      </c>
      <c r="L142" s="245"/>
      <c r="M142" s="245"/>
      <c r="N142" s="245"/>
      <c r="O142" s="245"/>
      <c r="P142" s="245"/>
      <c r="Q142" s="245"/>
      <c r="R142" s="245"/>
      <c r="S142" s="245"/>
      <c r="T142" s="245"/>
      <c r="U142" s="245"/>
      <c r="V142" s="245"/>
      <c r="W142" s="245"/>
      <c r="X142" s="242" t="s">
        <v>24</v>
      </c>
    </row>
    <row r="143" spans="1:24" s="30" customFormat="1" ht="80.25" customHeight="1">
      <c r="A143" s="51" t="s">
        <v>514</v>
      </c>
      <c r="B143" s="79"/>
      <c r="C143" s="40"/>
      <c r="D143" s="245"/>
      <c r="E143" s="245"/>
      <c r="F143" s="245"/>
      <c r="G143" s="245"/>
      <c r="H143" s="245"/>
      <c r="I143" s="245"/>
      <c r="J143" s="245" t="s">
        <v>11</v>
      </c>
      <c r="K143" s="244">
        <v>10.99</v>
      </c>
      <c r="L143" s="245"/>
      <c r="M143" s="245"/>
      <c r="N143" s="245"/>
      <c r="O143" s="245"/>
      <c r="P143" s="245"/>
      <c r="Q143" s="245"/>
      <c r="R143" s="245"/>
      <c r="S143" s="245"/>
      <c r="T143" s="245"/>
      <c r="U143" s="245"/>
      <c r="V143" s="245"/>
      <c r="W143" s="245"/>
      <c r="X143" s="242" t="s">
        <v>24</v>
      </c>
    </row>
    <row r="144" spans="1:24" s="30" customFormat="1" ht="97.5" customHeight="1">
      <c r="A144" s="51" t="s">
        <v>468</v>
      </c>
      <c r="B144" s="79"/>
      <c r="C144" s="40"/>
      <c r="D144" s="245"/>
      <c r="E144" s="245"/>
      <c r="F144" s="245"/>
      <c r="G144" s="245"/>
      <c r="H144" s="245"/>
      <c r="I144" s="245"/>
      <c r="J144" s="245" t="s">
        <v>11</v>
      </c>
      <c r="K144" s="245">
        <v>0.8</v>
      </c>
      <c r="L144" s="245"/>
      <c r="M144" s="245"/>
      <c r="N144" s="245"/>
      <c r="O144" s="245"/>
      <c r="P144" s="245"/>
      <c r="Q144" s="245"/>
      <c r="R144" s="245"/>
      <c r="S144" s="245"/>
      <c r="T144" s="245"/>
      <c r="U144" s="245"/>
      <c r="V144" s="245"/>
      <c r="W144" s="245"/>
      <c r="X144" s="242" t="s">
        <v>12</v>
      </c>
    </row>
    <row r="145" spans="1:24" s="30" customFormat="1" ht="92.25" customHeight="1">
      <c r="A145" s="51" t="s">
        <v>467</v>
      </c>
      <c r="B145" s="79"/>
      <c r="C145" s="40"/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  <c r="R145" s="245"/>
      <c r="S145" s="245"/>
      <c r="T145" s="245"/>
      <c r="U145" s="245"/>
      <c r="V145" s="245" t="s">
        <v>11</v>
      </c>
      <c r="W145" s="245">
        <v>12</v>
      </c>
      <c r="X145" s="242" t="s">
        <v>12</v>
      </c>
    </row>
    <row r="146" spans="1:24" s="30" customFormat="1" ht="96.75" customHeight="1">
      <c r="A146" s="51" t="s">
        <v>552</v>
      </c>
      <c r="B146" s="79"/>
      <c r="C146" s="40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 t="s">
        <v>11</v>
      </c>
      <c r="Q146" s="245">
        <v>1.5</v>
      </c>
      <c r="R146" s="245"/>
      <c r="S146" s="245"/>
      <c r="T146" s="245"/>
      <c r="U146" s="245"/>
      <c r="V146" s="245"/>
      <c r="W146" s="245"/>
      <c r="X146" s="242" t="s">
        <v>12</v>
      </c>
    </row>
    <row r="147" spans="1:24" s="30" customFormat="1" ht="90" customHeight="1">
      <c r="A147" s="51" t="s">
        <v>553</v>
      </c>
      <c r="B147" s="79"/>
      <c r="C147" s="40"/>
      <c r="D147" s="245"/>
      <c r="E147" s="245"/>
      <c r="F147" s="245"/>
      <c r="G147" s="245"/>
      <c r="H147" s="245"/>
      <c r="I147" s="245"/>
      <c r="J147" s="245" t="s">
        <v>11</v>
      </c>
      <c r="K147" s="245">
        <v>1.3</v>
      </c>
      <c r="L147" s="245"/>
      <c r="M147" s="245"/>
      <c r="N147" s="245"/>
      <c r="O147" s="245"/>
      <c r="P147" s="245"/>
      <c r="Q147" s="245"/>
      <c r="R147" s="245"/>
      <c r="S147" s="245"/>
      <c r="T147" s="245"/>
      <c r="U147" s="245"/>
      <c r="V147" s="245"/>
      <c r="W147" s="245"/>
      <c r="X147" s="242" t="s">
        <v>12</v>
      </c>
    </row>
    <row r="148" spans="1:24" s="30" customFormat="1" ht="129.75" customHeight="1">
      <c r="A148" s="51" t="s">
        <v>515</v>
      </c>
      <c r="B148" s="79"/>
      <c r="C148" s="40"/>
      <c r="D148" s="245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 t="s">
        <v>11</v>
      </c>
      <c r="Q148" s="245">
        <v>3.9</v>
      </c>
      <c r="R148" s="245"/>
      <c r="S148" s="245"/>
      <c r="T148" s="245"/>
      <c r="U148" s="245"/>
      <c r="V148" s="245"/>
      <c r="W148" s="245"/>
      <c r="X148" s="242" t="s">
        <v>12</v>
      </c>
    </row>
    <row r="149" spans="1:24" s="30" customFormat="1" ht="90" customHeight="1">
      <c r="A149" s="51" t="s">
        <v>516</v>
      </c>
      <c r="B149" s="79"/>
      <c r="C149" s="40"/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  <c r="R149" s="245"/>
      <c r="S149" s="245"/>
      <c r="T149" s="245"/>
      <c r="U149" s="245"/>
      <c r="V149" s="245" t="s">
        <v>11</v>
      </c>
      <c r="W149" s="245">
        <v>1.7</v>
      </c>
      <c r="X149" s="242" t="s">
        <v>12</v>
      </c>
    </row>
    <row r="150" spans="1:24" s="30" customFormat="1" ht="89.25" customHeight="1">
      <c r="A150" s="51" t="s">
        <v>517</v>
      </c>
      <c r="B150" s="79"/>
      <c r="C150" s="40"/>
      <c r="D150" s="245"/>
      <c r="E150" s="245"/>
      <c r="F150" s="245"/>
      <c r="G150" s="245"/>
      <c r="H150" s="245"/>
      <c r="I150" s="245"/>
      <c r="J150" s="245" t="s">
        <v>11</v>
      </c>
      <c r="K150" s="245">
        <v>3.6</v>
      </c>
      <c r="L150" s="245"/>
      <c r="M150" s="245"/>
      <c r="N150" s="245"/>
      <c r="O150" s="245"/>
      <c r="P150" s="60"/>
      <c r="Q150" s="60"/>
      <c r="R150" s="245"/>
      <c r="S150" s="245"/>
      <c r="T150" s="245"/>
      <c r="U150" s="245"/>
      <c r="V150" s="245"/>
      <c r="W150" s="245"/>
      <c r="X150" s="242" t="s">
        <v>12</v>
      </c>
    </row>
    <row r="151" spans="1:24" s="30" customFormat="1" ht="137.25" customHeight="1">
      <c r="A151" s="51" t="s">
        <v>466</v>
      </c>
      <c r="B151" s="79"/>
      <c r="C151" s="40"/>
      <c r="D151" s="245"/>
      <c r="E151" s="245"/>
      <c r="F151" s="245"/>
      <c r="G151" s="245"/>
      <c r="H151" s="245"/>
      <c r="I151" s="245"/>
      <c r="J151" s="245" t="s">
        <v>32</v>
      </c>
      <c r="K151" s="244">
        <v>3</v>
      </c>
      <c r="L151" s="245"/>
      <c r="M151" s="245"/>
      <c r="N151" s="245"/>
      <c r="O151" s="245"/>
      <c r="P151" s="60"/>
      <c r="Q151" s="60"/>
      <c r="R151" s="245"/>
      <c r="S151" s="245"/>
      <c r="T151" s="245"/>
      <c r="U151" s="245"/>
      <c r="V151" s="245"/>
      <c r="W151" s="245"/>
      <c r="X151" s="242" t="s">
        <v>12</v>
      </c>
    </row>
    <row r="152" spans="1:24" s="30" customFormat="1" ht="177.75" customHeight="1">
      <c r="A152" s="51" t="s">
        <v>518</v>
      </c>
      <c r="B152" s="79"/>
      <c r="C152" s="40"/>
      <c r="D152" s="245"/>
      <c r="E152" s="245"/>
      <c r="F152" s="245"/>
      <c r="G152" s="245"/>
      <c r="H152" s="245"/>
      <c r="I152" s="245"/>
      <c r="J152" s="245" t="s">
        <v>32</v>
      </c>
      <c r="K152" s="245">
        <v>1.4</v>
      </c>
      <c r="L152" s="245"/>
      <c r="M152" s="245"/>
      <c r="N152" s="245"/>
      <c r="O152" s="245"/>
      <c r="P152" s="245"/>
      <c r="Q152" s="43"/>
      <c r="R152" s="245"/>
      <c r="S152" s="245"/>
      <c r="T152" s="245"/>
      <c r="U152" s="245"/>
      <c r="V152" s="245"/>
      <c r="W152" s="245"/>
      <c r="X152" s="242" t="s">
        <v>12</v>
      </c>
    </row>
    <row r="153" spans="1:24" s="30" customFormat="1" ht="60.75" customHeight="1">
      <c r="A153" s="52" t="s">
        <v>133</v>
      </c>
      <c r="B153" s="79"/>
      <c r="C153" s="40"/>
      <c r="D153" s="245"/>
      <c r="E153" s="245"/>
      <c r="F153" s="245"/>
      <c r="G153" s="245"/>
      <c r="H153" s="245"/>
      <c r="I153" s="245"/>
      <c r="J153" s="245"/>
      <c r="K153" s="244"/>
      <c r="L153" s="245"/>
      <c r="M153" s="245"/>
      <c r="N153" s="245"/>
      <c r="O153" s="245"/>
      <c r="P153" s="60"/>
      <c r="Q153" s="60"/>
      <c r="R153" s="245"/>
      <c r="S153" s="245"/>
      <c r="T153" s="245"/>
      <c r="U153" s="245"/>
      <c r="V153" s="245"/>
      <c r="W153" s="245"/>
      <c r="X153" s="242"/>
    </row>
    <row r="154" spans="1:24" s="30" customFormat="1" ht="132.75" customHeight="1">
      <c r="A154" s="217" t="s">
        <v>605</v>
      </c>
      <c r="B154" s="79"/>
      <c r="C154" s="40">
        <v>210.9</v>
      </c>
      <c r="D154" s="245"/>
      <c r="E154" s="245">
        <v>197</v>
      </c>
      <c r="F154" s="245"/>
      <c r="G154" s="245">
        <v>196</v>
      </c>
      <c r="H154" s="245"/>
      <c r="I154" s="245">
        <v>198</v>
      </c>
      <c r="J154" s="245"/>
      <c r="K154" s="244">
        <v>200</v>
      </c>
      <c r="L154" s="245"/>
      <c r="M154" s="245">
        <v>197</v>
      </c>
      <c r="N154" s="245"/>
      <c r="O154" s="245">
        <v>199</v>
      </c>
      <c r="P154" s="43"/>
      <c r="Q154" s="201">
        <v>201</v>
      </c>
      <c r="R154" s="245"/>
      <c r="S154" s="245">
        <v>197</v>
      </c>
      <c r="T154" s="245"/>
      <c r="U154" s="245">
        <v>199</v>
      </c>
      <c r="V154" s="245"/>
      <c r="W154" s="245">
        <v>201</v>
      </c>
      <c r="X154" s="242" t="s">
        <v>12</v>
      </c>
    </row>
    <row r="155" spans="1:24" s="30" customFormat="1" ht="87" customHeight="1">
      <c r="A155" s="217" t="s">
        <v>606</v>
      </c>
      <c r="B155" s="79"/>
      <c r="C155" s="40"/>
      <c r="D155" s="275"/>
      <c r="E155" s="275">
        <v>32</v>
      </c>
      <c r="F155" s="275"/>
      <c r="G155" s="275">
        <v>36.1</v>
      </c>
      <c r="H155" s="275"/>
      <c r="I155" s="275">
        <v>90.3</v>
      </c>
      <c r="J155" s="275"/>
      <c r="K155" s="277">
        <v>319.4</v>
      </c>
      <c r="L155" s="275"/>
      <c r="M155" s="275">
        <v>46</v>
      </c>
      <c r="N155" s="275"/>
      <c r="O155" s="275">
        <v>108.3</v>
      </c>
      <c r="P155" s="43"/>
      <c r="Q155" s="201">
        <v>360.9</v>
      </c>
      <c r="R155" s="275"/>
      <c r="S155" s="275"/>
      <c r="T155" s="275"/>
      <c r="U155" s="275"/>
      <c r="V155" s="275"/>
      <c r="W155" s="275"/>
      <c r="X155" s="274" t="s">
        <v>12</v>
      </c>
    </row>
    <row r="156" spans="1:24" s="30" customFormat="1" ht="38.25" customHeight="1">
      <c r="A156" s="37" t="s">
        <v>66</v>
      </c>
      <c r="B156" s="79"/>
      <c r="C156" s="79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250"/>
    </row>
    <row r="157" spans="1:24" s="30" customFormat="1" ht="73.5" customHeight="1">
      <c r="A157" s="35" t="s">
        <v>120</v>
      </c>
      <c r="B157" s="35"/>
      <c r="C157" s="233">
        <v>36.9</v>
      </c>
      <c r="D157" s="245"/>
      <c r="E157" s="245">
        <v>291</v>
      </c>
      <c r="F157" s="245"/>
      <c r="G157" s="245">
        <v>232.5</v>
      </c>
      <c r="H157" s="245"/>
      <c r="I157" s="245">
        <v>232.5</v>
      </c>
      <c r="J157" s="245"/>
      <c r="K157" s="245">
        <v>232.5</v>
      </c>
      <c r="L157" s="245"/>
      <c r="M157" s="245">
        <v>46.7</v>
      </c>
      <c r="N157" s="245"/>
      <c r="O157" s="245">
        <v>46.7</v>
      </c>
      <c r="P157" s="245"/>
      <c r="Q157" s="245">
        <v>46.7</v>
      </c>
      <c r="R157" s="245"/>
      <c r="S157" s="245">
        <v>4.4</v>
      </c>
      <c r="T157" s="245"/>
      <c r="U157" s="245">
        <v>4.4</v>
      </c>
      <c r="V157" s="245"/>
      <c r="W157" s="245">
        <v>4.4</v>
      </c>
      <c r="X157" s="242" t="s">
        <v>12</v>
      </c>
    </row>
    <row r="158" spans="1:24" s="30" customFormat="1" ht="60.75" customHeight="1">
      <c r="A158" s="52" t="s">
        <v>105</v>
      </c>
      <c r="B158" s="79"/>
      <c r="C158" s="40"/>
      <c r="D158" s="245"/>
      <c r="E158" s="245"/>
      <c r="F158" s="245"/>
      <c r="G158" s="245"/>
      <c r="H158" s="245"/>
      <c r="I158" s="245"/>
      <c r="J158" s="245"/>
      <c r="K158" s="244"/>
      <c r="L158" s="245"/>
      <c r="M158" s="245"/>
      <c r="N158" s="245"/>
      <c r="O158" s="245"/>
      <c r="P158" s="60"/>
      <c r="Q158" s="60"/>
      <c r="R158" s="245"/>
      <c r="S158" s="245"/>
      <c r="T158" s="245"/>
      <c r="U158" s="245"/>
      <c r="V158" s="245"/>
      <c r="W158" s="245"/>
      <c r="X158" s="242"/>
    </row>
    <row r="159" spans="1:24" s="30" customFormat="1" ht="97.5" customHeight="1">
      <c r="A159" s="248" t="s">
        <v>145</v>
      </c>
      <c r="B159" s="243"/>
      <c r="C159" s="69"/>
      <c r="D159" s="243" t="s">
        <v>11</v>
      </c>
      <c r="E159" s="36">
        <v>81.6</v>
      </c>
      <c r="F159" s="243"/>
      <c r="G159" s="243"/>
      <c r="H159" s="243"/>
      <c r="I159" s="243"/>
      <c r="J159" s="36"/>
      <c r="K159" s="36"/>
      <c r="L159" s="21"/>
      <c r="M159" s="243"/>
      <c r="N159" s="243"/>
      <c r="O159" s="243"/>
      <c r="P159" s="243"/>
      <c r="Q159" s="243"/>
      <c r="R159" s="243"/>
      <c r="S159" s="243"/>
      <c r="T159" s="243"/>
      <c r="U159" s="243"/>
      <c r="V159" s="4"/>
      <c r="W159" s="244"/>
      <c r="X159" s="242" t="s">
        <v>33</v>
      </c>
    </row>
    <row r="160" spans="1:24" s="30" customFormat="1" ht="138" customHeight="1">
      <c r="A160" s="35" t="s">
        <v>551</v>
      </c>
      <c r="B160" s="35"/>
      <c r="C160" s="35"/>
      <c r="D160" s="245"/>
      <c r="E160" s="245"/>
      <c r="F160" s="245" t="s">
        <v>449</v>
      </c>
      <c r="G160" s="245">
        <v>4</v>
      </c>
      <c r="H160" s="245" t="s">
        <v>449</v>
      </c>
      <c r="I160" s="245">
        <v>4</v>
      </c>
      <c r="J160" s="245" t="s">
        <v>449</v>
      </c>
      <c r="K160" s="245">
        <v>4</v>
      </c>
      <c r="L160" s="245"/>
      <c r="M160" s="245"/>
      <c r="N160" s="245" t="s">
        <v>554</v>
      </c>
      <c r="O160" s="245">
        <v>35</v>
      </c>
      <c r="P160" s="245" t="s">
        <v>554</v>
      </c>
      <c r="Q160" s="245">
        <v>35</v>
      </c>
      <c r="R160" s="245"/>
      <c r="S160" s="245"/>
      <c r="T160" s="245"/>
      <c r="U160" s="245"/>
      <c r="V160" s="245"/>
      <c r="W160" s="245"/>
      <c r="X160" s="242" t="s">
        <v>33</v>
      </c>
    </row>
    <row r="161" spans="1:25" s="30" customFormat="1" ht="57" customHeight="1">
      <c r="A161" s="308" t="s">
        <v>359</v>
      </c>
      <c r="B161" s="35"/>
      <c r="C161" s="35"/>
      <c r="D161" s="245"/>
      <c r="E161" s="245"/>
      <c r="F161" s="245" t="s">
        <v>32</v>
      </c>
      <c r="G161" s="245">
        <v>0.05</v>
      </c>
      <c r="H161" s="245" t="s">
        <v>32</v>
      </c>
      <c r="I161" s="245">
        <v>0.05</v>
      </c>
      <c r="J161" s="245" t="s">
        <v>32</v>
      </c>
      <c r="K161" s="245">
        <v>0.05</v>
      </c>
      <c r="L161" s="245"/>
      <c r="M161" s="245"/>
      <c r="N161" s="89"/>
      <c r="O161" s="89"/>
      <c r="P161" s="89"/>
      <c r="Q161" s="89"/>
      <c r="R161" s="245"/>
      <c r="S161" s="245"/>
      <c r="T161" s="245"/>
      <c r="U161" s="245"/>
      <c r="V161" s="245"/>
      <c r="W161" s="245"/>
      <c r="X161" s="242" t="s">
        <v>33</v>
      </c>
      <c r="Y161" s="110" t="s">
        <v>361</v>
      </c>
    </row>
    <row r="162" spans="1:25" s="30" customFormat="1" ht="59.25" customHeight="1">
      <c r="A162" s="308"/>
      <c r="B162" s="35"/>
      <c r="C162" s="35"/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 t="s">
        <v>11</v>
      </c>
      <c r="O162" s="245">
        <v>3.5</v>
      </c>
      <c r="P162" s="245" t="s">
        <v>11</v>
      </c>
      <c r="Q162" s="245">
        <v>3.5</v>
      </c>
      <c r="R162" s="245"/>
      <c r="S162" s="245"/>
      <c r="T162" s="245"/>
      <c r="U162" s="245"/>
      <c r="V162" s="245"/>
      <c r="W162" s="245"/>
      <c r="X162" s="242" t="s">
        <v>30</v>
      </c>
      <c r="Y162" s="110"/>
    </row>
    <row r="163" spans="1:25" s="30" customFormat="1" ht="61.5" customHeight="1">
      <c r="A163" s="308" t="s">
        <v>360</v>
      </c>
      <c r="B163" s="35"/>
      <c r="C163" s="35"/>
      <c r="D163" s="245"/>
      <c r="E163" s="245"/>
      <c r="F163" s="245" t="s">
        <v>32</v>
      </c>
      <c r="G163" s="245">
        <v>0.2</v>
      </c>
      <c r="H163" s="245" t="s">
        <v>32</v>
      </c>
      <c r="I163" s="245">
        <v>0.2</v>
      </c>
      <c r="J163" s="245" t="s">
        <v>32</v>
      </c>
      <c r="K163" s="245">
        <v>0.2</v>
      </c>
      <c r="L163" s="245"/>
      <c r="M163" s="245"/>
      <c r="N163" s="89"/>
      <c r="O163" s="89"/>
      <c r="P163" s="89"/>
      <c r="Q163" s="89"/>
      <c r="R163" s="245"/>
      <c r="S163" s="245"/>
      <c r="T163" s="245"/>
      <c r="U163" s="245"/>
      <c r="V163" s="245"/>
      <c r="W163" s="245"/>
      <c r="X163" s="242" t="s">
        <v>33</v>
      </c>
      <c r="Y163" s="110" t="s">
        <v>362</v>
      </c>
    </row>
    <row r="164" spans="1:25" s="30" customFormat="1" ht="33.75" customHeight="1">
      <c r="A164" s="308"/>
      <c r="B164" s="35"/>
      <c r="C164" s="35"/>
      <c r="D164" s="245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 t="s">
        <v>11</v>
      </c>
      <c r="O164" s="245">
        <v>100</v>
      </c>
      <c r="P164" s="245" t="s">
        <v>11</v>
      </c>
      <c r="Q164" s="245">
        <v>100</v>
      </c>
      <c r="R164" s="245"/>
      <c r="S164" s="245"/>
      <c r="T164" s="245"/>
      <c r="U164" s="245"/>
      <c r="V164" s="245"/>
      <c r="W164" s="245"/>
      <c r="X164" s="242" t="s">
        <v>30</v>
      </c>
      <c r="Y164" s="110"/>
    </row>
    <row r="165" spans="1:24" s="30" customFormat="1" ht="90.75" customHeight="1">
      <c r="A165" s="35" t="s">
        <v>363</v>
      </c>
      <c r="B165" s="35"/>
      <c r="C165" s="35"/>
      <c r="D165" s="245"/>
      <c r="E165" s="245"/>
      <c r="F165" s="245"/>
      <c r="G165" s="123"/>
      <c r="H165" s="245" t="s">
        <v>11</v>
      </c>
      <c r="I165" s="123">
        <v>91.74</v>
      </c>
      <c r="J165" s="245" t="s">
        <v>11</v>
      </c>
      <c r="K165" s="123">
        <v>91.74</v>
      </c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2" t="s">
        <v>33</v>
      </c>
    </row>
    <row r="166" spans="1:25" s="30" customFormat="1" ht="96" customHeight="1">
      <c r="A166" s="248" t="s">
        <v>146</v>
      </c>
      <c r="B166" s="243" t="s">
        <v>32</v>
      </c>
      <c r="C166" s="69">
        <v>0.64</v>
      </c>
      <c r="D166" s="243"/>
      <c r="E166" s="69"/>
      <c r="F166" s="202"/>
      <c r="G166" s="202"/>
      <c r="H166" s="43" t="s">
        <v>449</v>
      </c>
      <c r="I166" s="201">
        <v>2</v>
      </c>
      <c r="J166" s="43" t="s">
        <v>449</v>
      </c>
      <c r="K166" s="201">
        <v>2</v>
      </c>
      <c r="L166" s="36"/>
      <c r="M166" s="36"/>
      <c r="N166" s="36"/>
      <c r="O166" s="89"/>
      <c r="P166" s="36" t="s">
        <v>11</v>
      </c>
      <c r="Q166" s="243">
        <v>120</v>
      </c>
      <c r="R166" s="36"/>
      <c r="S166" s="36"/>
      <c r="T166" s="36"/>
      <c r="U166" s="36"/>
      <c r="V166" s="36"/>
      <c r="W166" s="36"/>
      <c r="X166" s="242" t="s">
        <v>33</v>
      </c>
      <c r="Y166" s="110" t="s">
        <v>364</v>
      </c>
    </row>
    <row r="167" spans="1:25" s="30" customFormat="1" ht="97.5" customHeight="1">
      <c r="A167" s="248" t="s">
        <v>265</v>
      </c>
      <c r="B167" s="53"/>
      <c r="C167" s="21"/>
      <c r="D167" s="69" t="s">
        <v>11</v>
      </c>
      <c r="E167" s="40">
        <v>6.5</v>
      </c>
      <c r="F167" s="203"/>
      <c r="G167" s="203"/>
      <c r="H167" s="203"/>
      <c r="I167" s="203"/>
      <c r="J167" s="69"/>
      <c r="K167" s="40"/>
      <c r="L167" s="203"/>
      <c r="M167" s="203"/>
      <c r="N167" s="203"/>
      <c r="O167" s="203"/>
      <c r="P167" s="203"/>
      <c r="Q167" s="203"/>
      <c r="R167" s="203"/>
      <c r="S167" s="203"/>
      <c r="T167" s="21"/>
      <c r="U167" s="21"/>
      <c r="V167" s="21"/>
      <c r="W167" s="21"/>
      <c r="X167" s="242" t="s">
        <v>24</v>
      </c>
      <c r="Y167" s="110"/>
    </row>
    <row r="168" spans="1:25" s="30" customFormat="1" ht="99" customHeight="1">
      <c r="A168" s="248" t="s">
        <v>147</v>
      </c>
      <c r="B168" s="249"/>
      <c r="C168" s="69">
        <v>0.05</v>
      </c>
      <c r="D168" s="243"/>
      <c r="E168" s="69"/>
      <c r="F168" s="69"/>
      <c r="G168" s="36"/>
      <c r="H168" s="69"/>
      <c r="I168" s="36"/>
      <c r="J168" s="69" t="s">
        <v>11</v>
      </c>
      <c r="K168" s="36">
        <v>3.6</v>
      </c>
      <c r="L168" s="36"/>
      <c r="M168" s="36"/>
      <c r="N168" s="36"/>
      <c r="O168" s="36"/>
      <c r="P168" s="69"/>
      <c r="Q168" s="69"/>
      <c r="R168" s="69"/>
      <c r="S168" s="69"/>
      <c r="T168" s="69"/>
      <c r="U168" s="69"/>
      <c r="V168" s="21"/>
      <c r="W168" s="21"/>
      <c r="X168" s="242" t="s">
        <v>24</v>
      </c>
      <c r="Y168" s="313" t="s">
        <v>334</v>
      </c>
    </row>
    <row r="169" spans="1:25" s="30" customFormat="1" ht="99" customHeight="1">
      <c r="A169" s="248" t="s">
        <v>148</v>
      </c>
      <c r="B169" s="34"/>
      <c r="C169" s="34"/>
      <c r="D169" s="243"/>
      <c r="E169" s="69"/>
      <c r="F169" s="69"/>
      <c r="G169" s="69"/>
      <c r="H169" s="69"/>
      <c r="I169" s="69"/>
      <c r="J169" s="69" t="s">
        <v>11</v>
      </c>
      <c r="K169" s="69">
        <v>5.47</v>
      </c>
      <c r="L169" s="69"/>
      <c r="M169" s="36"/>
      <c r="N169" s="36"/>
      <c r="O169" s="36"/>
      <c r="P169" s="69"/>
      <c r="Q169" s="69"/>
      <c r="R169" s="69"/>
      <c r="S169" s="243"/>
      <c r="T169" s="243"/>
      <c r="U169" s="243"/>
      <c r="V169" s="21"/>
      <c r="W169" s="243"/>
      <c r="X169" s="242" t="s">
        <v>24</v>
      </c>
      <c r="Y169" s="313"/>
    </row>
    <row r="170" spans="1:25" s="30" customFormat="1" ht="99.75" customHeight="1">
      <c r="A170" s="264" t="s">
        <v>149</v>
      </c>
      <c r="B170" s="53"/>
      <c r="C170" s="21"/>
      <c r="D170" s="203"/>
      <c r="E170" s="203"/>
      <c r="F170" s="203"/>
      <c r="G170" s="203"/>
      <c r="H170" s="203"/>
      <c r="I170" s="203"/>
      <c r="J170" s="69" t="s">
        <v>11</v>
      </c>
      <c r="K170" s="40">
        <v>9.9</v>
      </c>
      <c r="L170" s="203"/>
      <c r="M170" s="203"/>
      <c r="N170" s="203"/>
      <c r="O170" s="203"/>
      <c r="P170" s="203"/>
      <c r="Q170" s="203"/>
      <c r="R170" s="203"/>
      <c r="S170" s="203"/>
      <c r="T170" s="21"/>
      <c r="U170" s="21"/>
      <c r="V170" s="21"/>
      <c r="W170" s="21"/>
      <c r="X170" s="259" t="s">
        <v>24</v>
      </c>
      <c r="Y170" s="313"/>
    </row>
    <row r="171" spans="1:25" s="30" customFormat="1" ht="93.75" customHeight="1">
      <c r="A171" s="264" t="s">
        <v>555</v>
      </c>
      <c r="B171" s="53"/>
      <c r="C171" s="21"/>
      <c r="D171" s="203" t="s">
        <v>556</v>
      </c>
      <c r="E171" s="40">
        <v>203</v>
      </c>
      <c r="F171" s="203"/>
      <c r="G171" s="203"/>
      <c r="H171" s="203"/>
      <c r="I171" s="203"/>
      <c r="J171" s="69"/>
      <c r="K171" s="40"/>
      <c r="L171" s="203"/>
      <c r="M171" s="203"/>
      <c r="N171" s="203"/>
      <c r="O171" s="203"/>
      <c r="P171" s="203"/>
      <c r="Q171" s="203"/>
      <c r="R171" s="203"/>
      <c r="S171" s="203"/>
      <c r="T171" s="21"/>
      <c r="U171" s="21"/>
      <c r="V171" s="21"/>
      <c r="W171" s="21"/>
      <c r="X171" s="259" t="s">
        <v>30</v>
      </c>
      <c r="Y171" s="221"/>
    </row>
    <row r="172" spans="1:25" s="30" customFormat="1" ht="54.75" customHeight="1">
      <c r="A172" s="314" t="s">
        <v>245</v>
      </c>
      <c r="B172" s="42"/>
      <c r="C172" s="134">
        <v>0.33</v>
      </c>
      <c r="D172" s="21"/>
      <c r="E172" s="36">
        <v>3</v>
      </c>
      <c r="F172" s="315"/>
      <c r="G172" s="36">
        <v>3</v>
      </c>
      <c r="H172" s="315"/>
      <c r="I172" s="36">
        <v>3</v>
      </c>
      <c r="J172" s="315"/>
      <c r="K172" s="36">
        <v>3</v>
      </c>
      <c r="L172" s="315"/>
      <c r="M172" s="36">
        <v>3</v>
      </c>
      <c r="N172" s="315"/>
      <c r="O172" s="36">
        <v>3</v>
      </c>
      <c r="P172" s="315"/>
      <c r="Q172" s="36">
        <v>3</v>
      </c>
      <c r="R172" s="36"/>
      <c r="S172" s="36"/>
      <c r="T172" s="36"/>
      <c r="U172" s="36"/>
      <c r="V172" s="36"/>
      <c r="W172" s="36"/>
      <c r="X172" s="242" t="s">
        <v>33</v>
      </c>
      <c r="Y172" s="313" t="s">
        <v>365</v>
      </c>
    </row>
    <row r="173" spans="1:25" s="30" customFormat="1" ht="40.5" customHeight="1">
      <c r="A173" s="314"/>
      <c r="B173" s="42"/>
      <c r="C173" s="134">
        <v>18.62</v>
      </c>
      <c r="D173" s="21"/>
      <c r="E173" s="21">
        <v>30.5</v>
      </c>
      <c r="F173" s="315"/>
      <c r="G173" s="21">
        <v>31.95</v>
      </c>
      <c r="H173" s="315"/>
      <c r="I173" s="21">
        <v>31.95</v>
      </c>
      <c r="J173" s="315"/>
      <c r="K173" s="21">
        <v>31.95</v>
      </c>
      <c r="L173" s="315"/>
      <c r="M173" s="21">
        <v>33.04</v>
      </c>
      <c r="N173" s="315"/>
      <c r="O173" s="21">
        <v>33.04</v>
      </c>
      <c r="P173" s="315"/>
      <c r="Q173" s="21">
        <v>33.04</v>
      </c>
      <c r="R173" s="36"/>
      <c r="S173" s="36"/>
      <c r="T173" s="36"/>
      <c r="U173" s="36"/>
      <c r="V173" s="36"/>
      <c r="W173" s="36"/>
      <c r="X173" s="250" t="s">
        <v>30</v>
      </c>
      <c r="Y173" s="313"/>
    </row>
    <row r="174" spans="1:25" s="30" customFormat="1" ht="52.5" customHeight="1">
      <c r="A174" s="248" t="s">
        <v>175</v>
      </c>
      <c r="B174" s="204" t="s">
        <v>32</v>
      </c>
      <c r="C174" s="69">
        <v>0.03</v>
      </c>
      <c r="D174" s="205"/>
      <c r="E174" s="36">
        <v>3</v>
      </c>
      <c r="F174" s="36"/>
      <c r="G174" s="36">
        <v>3</v>
      </c>
      <c r="H174" s="36"/>
      <c r="I174" s="36">
        <v>3</v>
      </c>
      <c r="J174" s="36"/>
      <c r="K174" s="36">
        <v>3</v>
      </c>
      <c r="L174" s="36"/>
      <c r="M174" s="36">
        <v>3</v>
      </c>
      <c r="N174" s="36"/>
      <c r="O174" s="36">
        <v>3</v>
      </c>
      <c r="P174" s="36"/>
      <c r="Q174" s="36">
        <v>3</v>
      </c>
      <c r="R174" s="36"/>
      <c r="S174" s="36"/>
      <c r="T174" s="36"/>
      <c r="U174" s="36"/>
      <c r="V174" s="36"/>
      <c r="W174" s="36"/>
      <c r="X174" s="242" t="s">
        <v>33</v>
      </c>
      <c r="Y174" s="313"/>
    </row>
    <row r="175" spans="1:24" s="30" customFormat="1" ht="45" customHeight="1">
      <c r="A175" s="310" t="s">
        <v>78</v>
      </c>
      <c r="B175" s="316" t="s">
        <v>81</v>
      </c>
      <c r="C175" s="241">
        <v>241.61</v>
      </c>
      <c r="D175" s="317" t="s">
        <v>488</v>
      </c>
      <c r="E175" s="241">
        <v>490</v>
      </c>
      <c r="F175" s="316"/>
      <c r="G175" s="241"/>
      <c r="H175" s="316"/>
      <c r="I175" s="241"/>
      <c r="J175" s="316"/>
      <c r="K175" s="241">
        <v>296.6</v>
      </c>
      <c r="L175" s="316"/>
      <c r="M175" s="71"/>
      <c r="N175" s="316"/>
      <c r="O175" s="71"/>
      <c r="P175" s="316"/>
      <c r="Q175" s="71"/>
      <c r="R175" s="318"/>
      <c r="S175" s="318"/>
      <c r="T175" s="318"/>
      <c r="U175" s="318"/>
      <c r="V175" s="318"/>
      <c r="W175" s="318"/>
      <c r="X175" s="242" t="s">
        <v>24</v>
      </c>
    </row>
    <row r="176" spans="1:24" s="30" customFormat="1" ht="51" customHeight="1">
      <c r="A176" s="310"/>
      <c r="B176" s="316"/>
      <c r="C176" s="241">
        <v>1012.06</v>
      </c>
      <c r="D176" s="317"/>
      <c r="E176" s="206">
        <v>141.8</v>
      </c>
      <c r="F176" s="316"/>
      <c r="G176" s="241"/>
      <c r="H176" s="316"/>
      <c r="I176" s="241"/>
      <c r="J176" s="316"/>
      <c r="K176" s="206">
        <v>74.1</v>
      </c>
      <c r="L176" s="316"/>
      <c r="M176" s="241"/>
      <c r="N176" s="316"/>
      <c r="O176" s="241"/>
      <c r="P176" s="316"/>
      <c r="Q176" s="241"/>
      <c r="R176" s="318"/>
      <c r="S176" s="318"/>
      <c r="T176" s="318"/>
      <c r="U176" s="318"/>
      <c r="V176" s="318"/>
      <c r="W176" s="318"/>
      <c r="X176" s="250" t="s">
        <v>33</v>
      </c>
    </row>
    <row r="177" spans="1:24" s="30" customFormat="1" ht="60" customHeight="1">
      <c r="A177" s="310"/>
      <c r="B177" s="241"/>
      <c r="C177" s="241"/>
      <c r="D177" s="91"/>
      <c r="E177" s="96"/>
      <c r="F177" s="241"/>
      <c r="G177" s="241"/>
      <c r="H177" s="241"/>
      <c r="I177" s="241"/>
      <c r="J177" s="241"/>
      <c r="K177" s="241"/>
      <c r="L177" s="241"/>
      <c r="M177" s="241"/>
      <c r="N177" s="241"/>
      <c r="O177" s="241"/>
      <c r="P177" s="241"/>
      <c r="Q177" s="241"/>
      <c r="R177" s="239"/>
      <c r="S177" s="239"/>
      <c r="T177" s="239"/>
      <c r="U177" s="239"/>
      <c r="V177" s="238"/>
      <c r="W177" s="238"/>
      <c r="X177" s="58"/>
    </row>
    <row r="178" spans="1:24" s="30" customFormat="1" ht="45.75" customHeight="1">
      <c r="A178" s="310"/>
      <c r="B178" s="241"/>
      <c r="C178" s="241"/>
      <c r="D178" s="91"/>
      <c r="E178" s="241"/>
      <c r="F178" s="241"/>
      <c r="G178" s="241"/>
      <c r="H178" s="241"/>
      <c r="I178" s="241"/>
      <c r="J178" s="241"/>
      <c r="K178" s="241"/>
      <c r="L178" s="241"/>
      <c r="M178" s="241"/>
      <c r="N178" s="241"/>
      <c r="O178" s="241"/>
      <c r="P178" s="241"/>
      <c r="Q178" s="241"/>
      <c r="R178" s="239"/>
      <c r="S178" s="239"/>
      <c r="T178" s="239"/>
      <c r="U178" s="239"/>
      <c r="V178" s="238"/>
      <c r="W178" s="238"/>
      <c r="X178" s="242"/>
    </row>
    <row r="179" spans="1:24" s="30" customFormat="1" ht="62.25" customHeight="1">
      <c r="A179" s="72"/>
      <c r="B179" s="226"/>
      <c r="C179" s="226"/>
      <c r="D179" s="226"/>
      <c r="E179" s="226"/>
      <c r="F179" s="318"/>
      <c r="G179" s="318"/>
      <c r="H179" s="226"/>
      <c r="I179" s="226"/>
      <c r="J179" s="318"/>
      <c r="K179" s="318"/>
      <c r="L179" s="318"/>
      <c r="M179" s="318"/>
      <c r="N179" s="226"/>
      <c r="O179" s="226"/>
      <c r="P179" s="318"/>
      <c r="Q179" s="318"/>
      <c r="R179" s="318"/>
      <c r="S179" s="318"/>
      <c r="T179" s="226"/>
      <c r="U179" s="226"/>
      <c r="V179" s="318"/>
      <c r="W179" s="318"/>
      <c r="X179" s="70"/>
    </row>
    <row r="180" spans="1:24" s="30" customFormat="1" ht="69.75" customHeight="1">
      <c r="A180" s="71"/>
      <c r="B180" s="226"/>
      <c r="C180" s="71"/>
      <c r="D180" s="226"/>
      <c r="E180" s="228"/>
      <c r="F180" s="318"/>
      <c r="G180" s="318"/>
      <c r="H180" s="226"/>
      <c r="I180" s="226"/>
      <c r="J180" s="318"/>
      <c r="K180" s="318"/>
      <c r="L180" s="318"/>
      <c r="M180" s="318"/>
      <c r="N180" s="226"/>
      <c r="O180" s="226"/>
      <c r="P180" s="318"/>
      <c r="Q180" s="318"/>
      <c r="R180" s="318"/>
      <c r="S180" s="318"/>
      <c r="T180" s="226"/>
      <c r="U180" s="226"/>
      <c r="V180" s="318"/>
      <c r="W180" s="318"/>
      <c r="X180" s="225"/>
    </row>
    <row r="181" spans="1:24" s="30" customFormat="1" ht="27.75">
      <c r="A181" s="72"/>
      <c r="B181" s="226"/>
      <c r="C181" s="226"/>
      <c r="D181" s="226"/>
      <c r="E181" s="226"/>
      <c r="F181" s="318"/>
      <c r="G181" s="318"/>
      <c r="H181" s="226"/>
      <c r="I181" s="226"/>
      <c r="J181" s="318"/>
      <c r="K181" s="318"/>
      <c r="L181" s="318"/>
      <c r="M181" s="318"/>
      <c r="N181" s="226"/>
      <c r="O181" s="226"/>
      <c r="P181" s="318"/>
      <c r="Q181" s="318"/>
      <c r="R181" s="318"/>
      <c r="S181" s="318"/>
      <c r="T181" s="226"/>
      <c r="U181" s="226"/>
      <c r="V181" s="318"/>
      <c r="W181" s="318"/>
      <c r="X181" s="42"/>
    </row>
    <row r="182" spans="1:24" s="30" customFormat="1" ht="27.75">
      <c r="A182" s="226"/>
      <c r="B182" s="73"/>
      <c r="C182" s="226"/>
      <c r="D182" s="226"/>
      <c r="E182" s="226"/>
      <c r="F182" s="318"/>
      <c r="G182" s="318"/>
      <c r="H182" s="73"/>
      <c r="I182" s="73"/>
      <c r="J182" s="318"/>
      <c r="K182" s="318"/>
      <c r="L182" s="318"/>
      <c r="M182" s="318"/>
      <c r="N182" s="73"/>
      <c r="O182" s="73"/>
      <c r="P182" s="318"/>
      <c r="Q182" s="318"/>
      <c r="R182" s="318"/>
      <c r="S182" s="318"/>
      <c r="T182" s="73"/>
      <c r="U182" s="73"/>
      <c r="V182" s="318"/>
      <c r="W182" s="318"/>
      <c r="X182" s="42"/>
    </row>
    <row r="183" spans="1:24" s="30" customFormat="1" ht="27.75">
      <c r="A183" s="226"/>
      <c r="B183" s="229"/>
      <c r="C183" s="229"/>
      <c r="D183" s="229"/>
      <c r="E183" s="229"/>
      <c r="F183" s="229"/>
      <c r="G183" s="229"/>
      <c r="H183" s="229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6"/>
      <c r="W183" s="226"/>
      <c r="X183" s="42"/>
    </row>
    <row r="184" spans="1:24" s="30" customFormat="1" ht="27.75">
      <c r="A184" s="319"/>
      <c r="B184" s="319"/>
      <c r="C184" s="319"/>
      <c r="D184" s="319"/>
      <c r="E184" s="319"/>
      <c r="F184" s="319"/>
      <c r="G184" s="319"/>
      <c r="H184" s="319"/>
      <c r="I184" s="319"/>
      <c r="J184" s="319"/>
      <c r="K184" s="319"/>
      <c r="L184" s="319"/>
      <c r="M184" s="319"/>
      <c r="N184" s="319"/>
      <c r="O184" s="319"/>
      <c r="P184" s="319"/>
      <c r="Q184" s="319"/>
      <c r="R184" s="319"/>
      <c r="S184" s="319"/>
      <c r="T184" s="319"/>
      <c r="U184" s="319"/>
      <c r="V184" s="318"/>
      <c r="W184" s="318"/>
      <c r="X184" s="42"/>
    </row>
    <row r="185" spans="1:24" s="30" customFormat="1" ht="27.75">
      <c r="A185" s="319"/>
      <c r="B185" s="319"/>
      <c r="C185" s="319"/>
      <c r="D185" s="319"/>
      <c r="E185" s="319"/>
      <c r="F185" s="319"/>
      <c r="G185" s="319"/>
      <c r="H185" s="319"/>
      <c r="I185" s="319"/>
      <c r="J185" s="319"/>
      <c r="K185" s="319"/>
      <c r="L185" s="319"/>
      <c r="M185" s="319"/>
      <c r="N185" s="319"/>
      <c r="O185" s="319"/>
      <c r="P185" s="319"/>
      <c r="Q185" s="319"/>
      <c r="R185" s="319"/>
      <c r="S185" s="319"/>
      <c r="T185" s="319"/>
      <c r="U185" s="319"/>
      <c r="V185" s="318"/>
      <c r="W185" s="318"/>
      <c r="X185" s="42"/>
    </row>
    <row r="186" spans="1:24" s="30" customFormat="1" ht="27.75">
      <c r="A186" s="226"/>
      <c r="B186" s="318"/>
      <c r="C186" s="318"/>
      <c r="D186" s="318"/>
      <c r="E186" s="318"/>
      <c r="F186" s="318"/>
      <c r="G186" s="318"/>
      <c r="H186" s="226"/>
      <c r="I186" s="318"/>
      <c r="J186" s="318"/>
      <c r="K186" s="318"/>
      <c r="L186" s="318"/>
      <c r="M186" s="318"/>
      <c r="N186" s="318"/>
      <c r="O186" s="318"/>
      <c r="P186" s="318"/>
      <c r="Q186" s="318"/>
      <c r="R186" s="318"/>
      <c r="S186" s="318"/>
      <c r="T186" s="318"/>
      <c r="U186" s="318"/>
      <c r="V186" s="318"/>
      <c r="W186" s="318"/>
      <c r="X186" s="42"/>
    </row>
    <row r="187" spans="1:24" s="30" customFormat="1" ht="27.75">
      <c r="A187" s="226"/>
      <c r="B187" s="318"/>
      <c r="C187" s="318"/>
      <c r="D187" s="318"/>
      <c r="E187" s="318"/>
      <c r="F187" s="318"/>
      <c r="G187" s="318"/>
      <c r="H187" s="226"/>
      <c r="I187" s="318"/>
      <c r="J187" s="318"/>
      <c r="K187" s="318"/>
      <c r="L187" s="318"/>
      <c r="M187" s="318"/>
      <c r="N187" s="318"/>
      <c r="O187" s="318"/>
      <c r="P187" s="318"/>
      <c r="Q187" s="318"/>
      <c r="R187" s="318"/>
      <c r="S187" s="318"/>
      <c r="T187" s="318"/>
      <c r="U187" s="318"/>
      <c r="V187" s="318"/>
      <c r="W187" s="318"/>
      <c r="X187" s="42"/>
    </row>
    <row r="188" spans="1:24" s="30" customFormat="1" ht="27.75">
      <c r="A188" s="226"/>
      <c r="B188" s="318"/>
      <c r="C188" s="318"/>
      <c r="D188" s="318"/>
      <c r="E188" s="318"/>
      <c r="F188" s="318"/>
      <c r="G188" s="318"/>
      <c r="H188" s="226"/>
      <c r="I188" s="318"/>
      <c r="J188" s="318"/>
      <c r="K188" s="318"/>
      <c r="L188" s="318"/>
      <c r="M188" s="318"/>
      <c r="N188" s="318"/>
      <c r="O188" s="318"/>
      <c r="P188" s="318"/>
      <c r="Q188" s="318"/>
      <c r="R188" s="318"/>
      <c r="S188" s="318"/>
      <c r="T188" s="318"/>
      <c r="U188" s="318"/>
      <c r="V188" s="318"/>
      <c r="W188" s="318"/>
      <c r="X188" s="42"/>
    </row>
    <row r="189" spans="1:24" s="30" customFormat="1" ht="27.75">
      <c r="A189" s="226"/>
      <c r="B189" s="318"/>
      <c r="C189" s="318"/>
      <c r="D189" s="318"/>
      <c r="E189" s="318"/>
      <c r="F189" s="318"/>
      <c r="G189" s="318"/>
      <c r="H189" s="73"/>
      <c r="I189" s="318"/>
      <c r="J189" s="318"/>
      <c r="K189" s="318"/>
      <c r="L189" s="318"/>
      <c r="M189" s="318"/>
      <c r="N189" s="318"/>
      <c r="O189" s="318"/>
      <c r="P189" s="318"/>
      <c r="Q189" s="318"/>
      <c r="R189" s="318"/>
      <c r="S189" s="318"/>
      <c r="T189" s="318"/>
      <c r="U189" s="318"/>
      <c r="V189" s="318"/>
      <c r="W189" s="318"/>
      <c r="X189" s="42"/>
    </row>
    <row r="190" spans="1:24" s="30" customFormat="1" ht="27.75">
      <c r="A190" s="226"/>
      <c r="B190" s="226"/>
      <c r="C190" s="226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42"/>
    </row>
    <row r="191" spans="1:24" s="30" customFormat="1" ht="27.75">
      <c r="A191" s="226"/>
      <c r="B191" s="318"/>
      <c r="C191" s="318"/>
      <c r="D191" s="318"/>
      <c r="E191" s="318"/>
      <c r="F191" s="318"/>
      <c r="G191" s="318"/>
      <c r="H191" s="226"/>
      <c r="I191" s="226"/>
      <c r="J191" s="318"/>
      <c r="K191" s="318"/>
      <c r="L191" s="318"/>
      <c r="M191" s="318"/>
      <c r="N191" s="318"/>
      <c r="O191" s="318"/>
      <c r="P191" s="318"/>
      <c r="Q191" s="318"/>
      <c r="R191" s="318"/>
      <c r="S191" s="318"/>
      <c r="T191" s="318"/>
      <c r="U191" s="318"/>
      <c r="V191" s="318"/>
      <c r="W191" s="318"/>
      <c r="X191" s="42"/>
    </row>
    <row r="192" spans="1:24" s="30" customFormat="1" ht="27.75">
      <c r="A192" s="226"/>
      <c r="B192" s="318"/>
      <c r="C192" s="318"/>
      <c r="D192" s="318"/>
      <c r="E192" s="318"/>
      <c r="F192" s="318"/>
      <c r="G192" s="318"/>
      <c r="H192" s="226"/>
      <c r="I192" s="226"/>
      <c r="J192" s="318"/>
      <c r="K192" s="318"/>
      <c r="L192" s="318"/>
      <c r="M192" s="318"/>
      <c r="N192" s="318"/>
      <c r="O192" s="318"/>
      <c r="P192" s="318"/>
      <c r="Q192" s="318"/>
      <c r="R192" s="318"/>
      <c r="S192" s="318"/>
      <c r="T192" s="318"/>
      <c r="U192" s="318"/>
      <c r="V192" s="318"/>
      <c r="W192" s="318"/>
      <c r="X192" s="42"/>
    </row>
    <row r="193" spans="1:24" s="30" customFormat="1" ht="27.75">
      <c r="A193" s="226"/>
      <c r="B193" s="318"/>
      <c r="C193" s="318"/>
      <c r="D193" s="318"/>
      <c r="E193" s="318"/>
      <c r="F193" s="318"/>
      <c r="G193" s="318"/>
      <c r="H193" s="226"/>
      <c r="I193" s="226"/>
      <c r="J193" s="318"/>
      <c r="K193" s="318"/>
      <c r="L193" s="318"/>
      <c r="M193" s="318"/>
      <c r="N193" s="318"/>
      <c r="O193" s="318"/>
      <c r="P193" s="318"/>
      <c r="Q193" s="318"/>
      <c r="R193" s="318"/>
      <c r="S193" s="318"/>
      <c r="T193" s="318"/>
      <c r="U193" s="318"/>
      <c r="V193" s="318"/>
      <c r="W193" s="318"/>
      <c r="X193" s="42"/>
    </row>
    <row r="194" spans="1:24" s="30" customFormat="1" ht="27.75">
      <c r="A194" s="226"/>
      <c r="B194" s="318"/>
      <c r="C194" s="318"/>
      <c r="D194" s="318"/>
      <c r="E194" s="318"/>
      <c r="F194" s="318"/>
      <c r="G194" s="318"/>
      <c r="H194" s="226"/>
      <c r="I194" s="226"/>
      <c r="J194" s="318"/>
      <c r="K194" s="318"/>
      <c r="L194" s="318"/>
      <c r="M194" s="318"/>
      <c r="N194" s="318"/>
      <c r="O194" s="318"/>
      <c r="P194" s="318"/>
      <c r="Q194" s="318"/>
      <c r="R194" s="318"/>
      <c r="S194" s="318"/>
      <c r="T194" s="318"/>
      <c r="U194" s="318"/>
      <c r="V194" s="318"/>
      <c r="W194" s="318"/>
      <c r="X194" s="42"/>
    </row>
    <row r="195" spans="1:24" s="30" customFormat="1" ht="27.75">
      <c r="A195" s="318"/>
      <c r="B195" s="318"/>
      <c r="C195" s="318"/>
      <c r="D195" s="318"/>
      <c r="E195" s="318"/>
      <c r="F195" s="318"/>
      <c r="G195" s="318"/>
      <c r="H195" s="318"/>
      <c r="I195" s="318"/>
      <c r="J195" s="318"/>
      <c r="K195" s="318"/>
      <c r="L195" s="318"/>
      <c r="M195" s="318"/>
      <c r="N195" s="318"/>
      <c r="O195" s="318"/>
      <c r="P195" s="318"/>
      <c r="Q195" s="318"/>
      <c r="R195" s="318"/>
      <c r="S195" s="318"/>
      <c r="T195" s="318"/>
      <c r="U195" s="318"/>
      <c r="V195" s="318"/>
      <c r="W195" s="318"/>
      <c r="X195" s="42"/>
    </row>
    <row r="196" spans="1:24" s="30" customFormat="1" ht="27.75">
      <c r="A196" s="318"/>
      <c r="B196" s="318"/>
      <c r="C196" s="318"/>
      <c r="D196" s="318"/>
      <c r="E196" s="318"/>
      <c r="F196" s="318"/>
      <c r="G196" s="318"/>
      <c r="H196" s="318"/>
      <c r="I196" s="318"/>
      <c r="J196" s="318"/>
      <c r="K196" s="318"/>
      <c r="L196" s="318"/>
      <c r="M196" s="318"/>
      <c r="N196" s="318"/>
      <c r="O196" s="318"/>
      <c r="P196" s="318"/>
      <c r="Q196" s="318"/>
      <c r="R196" s="318"/>
      <c r="S196" s="318"/>
      <c r="T196" s="318"/>
      <c r="U196" s="318"/>
      <c r="V196" s="318"/>
      <c r="W196" s="318"/>
      <c r="X196" s="42"/>
    </row>
    <row r="197" spans="1:24" s="30" customFormat="1" ht="27.75">
      <c r="A197" s="226"/>
      <c r="B197" s="318"/>
      <c r="C197" s="318"/>
      <c r="D197" s="318"/>
      <c r="E197" s="318"/>
      <c r="F197" s="318"/>
      <c r="G197" s="318"/>
      <c r="H197" s="226"/>
      <c r="I197" s="318"/>
      <c r="J197" s="318"/>
      <c r="K197" s="318"/>
      <c r="L197" s="318"/>
      <c r="M197" s="318"/>
      <c r="N197" s="318"/>
      <c r="O197" s="318"/>
      <c r="P197" s="318"/>
      <c r="Q197" s="318"/>
      <c r="R197" s="318"/>
      <c r="S197" s="318"/>
      <c r="T197" s="318"/>
      <c r="U197" s="318"/>
      <c r="V197" s="318"/>
      <c r="W197" s="318"/>
      <c r="X197" s="42"/>
    </row>
    <row r="198" spans="1:24" s="30" customFormat="1" ht="27.75">
      <c r="A198" s="226"/>
      <c r="B198" s="318"/>
      <c r="C198" s="318"/>
      <c r="D198" s="318"/>
      <c r="E198" s="318"/>
      <c r="F198" s="318"/>
      <c r="G198" s="318"/>
      <c r="H198" s="226"/>
      <c r="I198" s="318"/>
      <c r="J198" s="318"/>
      <c r="K198" s="318"/>
      <c r="L198" s="318"/>
      <c r="M198" s="318"/>
      <c r="N198" s="318"/>
      <c r="O198" s="318"/>
      <c r="P198" s="318"/>
      <c r="Q198" s="318"/>
      <c r="R198" s="318"/>
      <c r="S198" s="318"/>
      <c r="T198" s="318"/>
      <c r="U198" s="318"/>
      <c r="V198" s="318"/>
      <c r="W198" s="318"/>
      <c r="X198" s="42"/>
    </row>
    <row r="199" spans="1:24" s="30" customFormat="1" ht="27.75">
      <c r="A199" s="226"/>
      <c r="B199" s="318"/>
      <c r="C199" s="318"/>
      <c r="D199" s="318"/>
      <c r="E199" s="318"/>
      <c r="F199" s="318"/>
      <c r="G199" s="318"/>
      <c r="H199" s="226"/>
      <c r="I199" s="318"/>
      <c r="J199" s="318"/>
      <c r="K199" s="318"/>
      <c r="L199" s="318"/>
      <c r="M199" s="318"/>
      <c r="N199" s="318"/>
      <c r="O199" s="318"/>
      <c r="P199" s="318"/>
      <c r="Q199" s="318"/>
      <c r="R199" s="318"/>
      <c r="S199" s="318"/>
      <c r="T199" s="318"/>
      <c r="U199" s="318"/>
      <c r="V199" s="318"/>
      <c r="W199" s="318"/>
      <c r="X199" s="42"/>
    </row>
    <row r="200" spans="1:24" s="30" customFormat="1" ht="27.75">
      <c r="A200" s="226"/>
      <c r="B200" s="318"/>
      <c r="C200" s="318"/>
      <c r="D200" s="318"/>
      <c r="E200" s="318"/>
      <c r="F200" s="318"/>
      <c r="G200" s="318"/>
      <c r="H200" s="226"/>
      <c r="I200" s="318"/>
      <c r="J200" s="318"/>
      <c r="K200" s="318"/>
      <c r="L200" s="318"/>
      <c r="M200" s="318"/>
      <c r="N200" s="318"/>
      <c r="O200" s="318"/>
      <c r="P200" s="318"/>
      <c r="Q200" s="318"/>
      <c r="R200" s="318"/>
      <c r="S200" s="318"/>
      <c r="T200" s="318"/>
      <c r="U200" s="318"/>
      <c r="V200" s="318"/>
      <c r="W200" s="318"/>
      <c r="X200" s="42"/>
    </row>
    <row r="201" spans="1:24" s="30" customFormat="1" ht="27.75">
      <c r="A201" s="229"/>
      <c r="B201" s="226"/>
      <c r="C201" s="226"/>
      <c r="D201" s="226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  <c r="V201" s="226"/>
      <c r="W201" s="226"/>
      <c r="X201" s="42"/>
    </row>
    <row r="202" spans="1:24" s="30" customFormat="1" ht="27.75">
      <c r="A202" s="226"/>
      <c r="B202" s="318"/>
      <c r="C202" s="318"/>
      <c r="D202" s="318"/>
      <c r="E202" s="318"/>
      <c r="F202" s="318"/>
      <c r="G202" s="318"/>
      <c r="H202" s="318"/>
      <c r="I202" s="318"/>
      <c r="J202" s="318"/>
      <c r="K202" s="318"/>
      <c r="L202" s="318"/>
      <c r="M202" s="318"/>
      <c r="N202" s="230"/>
      <c r="O202" s="226"/>
      <c r="P202" s="318"/>
      <c r="Q202" s="318"/>
      <c r="R202" s="318"/>
      <c r="S202" s="318"/>
      <c r="T202" s="320"/>
      <c r="U202" s="318"/>
      <c r="V202" s="318"/>
      <c r="W202" s="318"/>
      <c r="X202" s="42"/>
    </row>
    <row r="203" spans="1:24" s="30" customFormat="1" ht="27.75">
      <c r="A203" s="226"/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  <c r="L203" s="318"/>
      <c r="M203" s="318"/>
      <c r="N203" s="230"/>
      <c r="O203" s="226"/>
      <c r="P203" s="318"/>
      <c r="Q203" s="318"/>
      <c r="R203" s="318"/>
      <c r="S203" s="318"/>
      <c r="T203" s="320"/>
      <c r="U203" s="318"/>
      <c r="V203" s="318"/>
      <c r="W203" s="318"/>
      <c r="X203" s="42"/>
    </row>
    <row r="204" spans="1:24" s="30" customFormat="1" ht="27.75">
      <c r="A204" s="226"/>
      <c r="B204" s="318"/>
      <c r="C204" s="318"/>
      <c r="D204" s="318"/>
      <c r="E204" s="318"/>
      <c r="F204" s="318"/>
      <c r="G204" s="318"/>
      <c r="H204" s="318"/>
      <c r="I204" s="318"/>
      <c r="J204" s="318"/>
      <c r="K204" s="318"/>
      <c r="L204" s="318"/>
      <c r="M204" s="318"/>
      <c r="N204" s="230"/>
      <c r="O204" s="226"/>
      <c r="P204" s="318"/>
      <c r="Q204" s="318"/>
      <c r="R204" s="318"/>
      <c r="S204" s="318"/>
      <c r="T204" s="320"/>
      <c r="U204" s="318"/>
      <c r="V204" s="318"/>
      <c r="W204" s="318"/>
      <c r="X204" s="42"/>
    </row>
    <row r="205" spans="1:24" s="30" customFormat="1" ht="27.75">
      <c r="A205" s="226"/>
      <c r="B205" s="318"/>
      <c r="C205" s="318"/>
      <c r="D205" s="318"/>
      <c r="E205" s="318"/>
      <c r="F205" s="318"/>
      <c r="G205" s="318"/>
      <c r="H205" s="318"/>
      <c r="I205" s="318"/>
      <c r="J205" s="318"/>
      <c r="K205" s="318"/>
      <c r="L205" s="318"/>
      <c r="M205" s="318"/>
      <c r="N205" s="230"/>
      <c r="O205" s="226"/>
      <c r="P205" s="318"/>
      <c r="Q205" s="318"/>
      <c r="R205" s="318"/>
      <c r="S205" s="318"/>
      <c r="T205" s="320"/>
      <c r="U205" s="318"/>
      <c r="V205" s="318"/>
      <c r="W205" s="318"/>
      <c r="X205" s="42"/>
    </row>
    <row r="206" spans="1:24" s="30" customFormat="1" ht="27.75">
      <c r="A206" s="226"/>
      <c r="B206" s="318"/>
      <c r="C206" s="318"/>
      <c r="D206" s="318"/>
      <c r="E206" s="318"/>
      <c r="F206" s="318"/>
      <c r="G206" s="318"/>
      <c r="H206" s="318"/>
      <c r="I206" s="318"/>
      <c r="J206" s="318"/>
      <c r="K206" s="318"/>
      <c r="L206" s="318"/>
      <c r="M206" s="318"/>
      <c r="N206" s="230"/>
      <c r="O206" s="226"/>
      <c r="P206" s="318"/>
      <c r="Q206" s="318"/>
      <c r="R206" s="318"/>
      <c r="S206" s="318"/>
      <c r="T206" s="320"/>
      <c r="U206" s="318"/>
      <c r="V206" s="318"/>
      <c r="W206" s="318"/>
      <c r="X206" s="42"/>
    </row>
    <row r="207" spans="1:24" s="30" customFormat="1" ht="27.75">
      <c r="A207" s="73"/>
      <c r="B207" s="318"/>
      <c r="C207" s="318"/>
      <c r="D207" s="318"/>
      <c r="E207" s="318"/>
      <c r="F207" s="318"/>
      <c r="G207" s="318"/>
      <c r="H207" s="318"/>
      <c r="I207" s="318"/>
      <c r="J207" s="318"/>
      <c r="K207" s="318"/>
      <c r="L207" s="318"/>
      <c r="M207" s="318"/>
      <c r="N207" s="230"/>
      <c r="O207" s="226"/>
      <c r="P207" s="318"/>
      <c r="Q207" s="318"/>
      <c r="R207" s="318"/>
      <c r="S207" s="318"/>
      <c r="T207" s="320"/>
      <c r="U207" s="318"/>
      <c r="V207" s="318"/>
      <c r="W207" s="318"/>
      <c r="X207" s="42"/>
    </row>
    <row r="208" spans="1:24" s="30" customFormat="1" ht="20.25">
      <c r="A208" s="232"/>
      <c r="B208" s="321"/>
      <c r="C208" s="321"/>
      <c r="D208" s="321"/>
      <c r="E208" s="321"/>
      <c r="F208" s="321"/>
      <c r="G208" s="321"/>
      <c r="H208" s="321"/>
      <c r="I208" s="321"/>
      <c r="J208" s="321"/>
      <c r="K208" s="321"/>
      <c r="L208" s="321"/>
      <c r="M208" s="321"/>
      <c r="N208" s="321"/>
      <c r="O208" s="321"/>
      <c r="P208" s="321"/>
      <c r="Q208" s="321"/>
      <c r="R208" s="321"/>
      <c r="S208" s="321"/>
      <c r="T208" s="321"/>
      <c r="U208" s="321"/>
      <c r="V208" s="321"/>
      <c r="W208" s="321"/>
      <c r="X208" s="92"/>
    </row>
    <row r="209" spans="1:24" s="30" customFormat="1" ht="20.25">
      <c r="A209" s="93"/>
      <c r="B209" s="321"/>
      <c r="C209" s="321"/>
      <c r="D209" s="321"/>
      <c r="E209" s="321"/>
      <c r="F209" s="321"/>
      <c r="G209" s="321"/>
      <c r="H209" s="321"/>
      <c r="I209" s="321"/>
      <c r="J209" s="321"/>
      <c r="K209" s="321"/>
      <c r="L209" s="321"/>
      <c r="M209" s="321"/>
      <c r="N209" s="321"/>
      <c r="O209" s="321"/>
      <c r="P209" s="321"/>
      <c r="Q209" s="321"/>
      <c r="R209" s="321"/>
      <c r="S209" s="321"/>
      <c r="T209" s="321"/>
      <c r="U209" s="321"/>
      <c r="V209" s="321"/>
      <c r="W209" s="321"/>
      <c r="X209" s="92"/>
    </row>
    <row r="210" spans="1:24" s="30" customFormat="1" ht="20.25">
      <c r="A210" s="231"/>
      <c r="B210" s="321"/>
      <c r="C210" s="321"/>
      <c r="D210" s="321"/>
      <c r="E210" s="321"/>
      <c r="F210" s="321"/>
      <c r="G210" s="321"/>
      <c r="H210" s="231"/>
      <c r="I210" s="231"/>
      <c r="J210" s="321"/>
      <c r="K210" s="321"/>
      <c r="L210" s="321"/>
      <c r="M210" s="321"/>
      <c r="N210" s="321"/>
      <c r="O210" s="321"/>
      <c r="P210" s="321"/>
      <c r="Q210" s="321"/>
      <c r="R210" s="321"/>
      <c r="S210" s="321"/>
      <c r="T210" s="321"/>
      <c r="U210" s="321"/>
      <c r="V210" s="321"/>
      <c r="W210" s="321"/>
      <c r="X210" s="92"/>
    </row>
    <row r="211" spans="1:24" s="30" customFormat="1" ht="20.25">
      <c r="A211" s="231"/>
      <c r="B211" s="321"/>
      <c r="C211" s="321"/>
      <c r="D211" s="321"/>
      <c r="E211" s="321"/>
      <c r="F211" s="321"/>
      <c r="G211" s="321"/>
      <c r="H211" s="231"/>
      <c r="I211" s="231"/>
      <c r="J211" s="321"/>
      <c r="K211" s="321"/>
      <c r="L211" s="321"/>
      <c r="M211" s="321"/>
      <c r="N211" s="321"/>
      <c r="O211" s="321"/>
      <c r="P211" s="321"/>
      <c r="Q211" s="321"/>
      <c r="R211" s="321"/>
      <c r="S211" s="321"/>
      <c r="T211" s="321"/>
      <c r="U211" s="321"/>
      <c r="V211" s="321"/>
      <c r="W211" s="321"/>
      <c r="X211" s="92"/>
    </row>
    <row r="212" spans="1:24" s="30" customFormat="1" ht="20.25">
      <c r="A212" s="231"/>
      <c r="B212" s="321"/>
      <c r="C212" s="321"/>
      <c r="D212" s="321"/>
      <c r="E212" s="321"/>
      <c r="F212" s="321"/>
      <c r="G212" s="321"/>
      <c r="H212" s="231"/>
      <c r="I212" s="231"/>
      <c r="J212" s="321"/>
      <c r="K212" s="321"/>
      <c r="L212" s="321"/>
      <c r="M212" s="321"/>
      <c r="N212" s="321"/>
      <c r="O212" s="321"/>
      <c r="P212" s="321"/>
      <c r="Q212" s="321"/>
      <c r="R212" s="321"/>
      <c r="S212" s="321"/>
      <c r="T212" s="321"/>
      <c r="U212" s="321"/>
      <c r="V212" s="321"/>
      <c r="W212" s="321"/>
      <c r="X212" s="92"/>
    </row>
    <row r="213" spans="1:24" s="30" customFormat="1" ht="20.25">
      <c r="A213" s="232"/>
      <c r="B213" s="231"/>
      <c r="C213" s="231"/>
      <c r="D213" s="231"/>
      <c r="E213" s="231"/>
      <c r="F213" s="231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  <c r="R213" s="231"/>
      <c r="S213" s="231"/>
      <c r="T213" s="231"/>
      <c r="U213" s="231"/>
      <c r="V213" s="231"/>
      <c r="W213" s="231"/>
      <c r="X213" s="92"/>
    </row>
    <row r="214" spans="1:24" s="30" customFormat="1" ht="20.25">
      <c r="A214" s="231"/>
      <c r="B214" s="321"/>
      <c r="C214" s="321"/>
      <c r="D214" s="321"/>
      <c r="E214" s="321"/>
      <c r="F214" s="321"/>
      <c r="G214" s="321"/>
      <c r="H214" s="231"/>
      <c r="I214" s="231"/>
      <c r="J214" s="321"/>
      <c r="K214" s="321"/>
      <c r="L214" s="321"/>
      <c r="M214" s="321"/>
      <c r="N214" s="321"/>
      <c r="O214" s="321"/>
      <c r="P214" s="321"/>
      <c r="Q214" s="321"/>
      <c r="R214" s="321"/>
      <c r="S214" s="321"/>
      <c r="T214" s="321"/>
      <c r="U214" s="321"/>
      <c r="V214" s="321"/>
      <c r="W214" s="321"/>
      <c r="X214" s="92"/>
    </row>
    <row r="215" spans="1:24" s="30" customFormat="1" ht="20.25">
      <c r="A215" s="231"/>
      <c r="B215" s="321"/>
      <c r="C215" s="321"/>
      <c r="D215" s="321"/>
      <c r="E215" s="321"/>
      <c r="F215" s="321"/>
      <c r="G215" s="321"/>
      <c r="H215" s="231"/>
      <c r="I215" s="231"/>
      <c r="J215" s="321"/>
      <c r="K215" s="321"/>
      <c r="L215" s="321"/>
      <c r="M215" s="321"/>
      <c r="N215" s="321"/>
      <c r="O215" s="321"/>
      <c r="P215" s="321"/>
      <c r="Q215" s="321"/>
      <c r="R215" s="321"/>
      <c r="S215" s="321"/>
      <c r="T215" s="321"/>
      <c r="U215" s="321"/>
      <c r="V215" s="321"/>
      <c r="W215" s="321"/>
      <c r="X215" s="92"/>
    </row>
    <row r="216" spans="1:24" s="30" customFormat="1" ht="20.25">
      <c r="A216" s="231"/>
      <c r="B216" s="321"/>
      <c r="C216" s="321"/>
      <c r="D216" s="321"/>
      <c r="E216" s="321"/>
      <c r="F216" s="321"/>
      <c r="G216" s="321"/>
      <c r="H216" s="231"/>
      <c r="I216" s="231"/>
      <c r="J216" s="321"/>
      <c r="K216" s="321"/>
      <c r="L216" s="321"/>
      <c r="M216" s="321"/>
      <c r="N216" s="321"/>
      <c r="O216" s="321"/>
      <c r="P216" s="321"/>
      <c r="Q216" s="321"/>
      <c r="R216" s="321"/>
      <c r="S216" s="321"/>
      <c r="T216" s="321"/>
      <c r="U216" s="321"/>
      <c r="V216" s="321"/>
      <c r="W216" s="321"/>
      <c r="X216" s="92"/>
    </row>
    <row r="217" spans="1:24" s="30" customFormat="1" ht="20.25">
      <c r="A217" s="232"/>
      <c r="B217" s="231"/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  <c r="S217" s="231"/>
      <c r="T217" s="231"/>
      <c r="U217" s="231"/>
      <c r="V217" s="231"/>
      <c r="W217" s="231"/>
      <c r="X217" s="92"/>
    </row>
    <row r="218" spans="1:24" s="30" customFormat="1" ht="20.25">
      <c r="A218" s="231"/>
      <c r="B218" s="321"/>
      <c r="C218" s="321"/>
      <c r="D218" s="321"/>
      <c r="E218" s="321"/>
      <c r="F218" s="321"/>
      <c r="G218" s="321"/>
      <c r="H218" s="231"/>
      <c r="I218" s="231"/>
      <c r="J218" s="321"/>
      <c r="K218" s="321"/>
      <c r="L218" s="321"/>
      <c r="M218" s="321"/>
      <c r="N218" s="321"/>
      <c r="O218" s="321"/>
      <c r="P218" s="321"/>
      <c r="Q218" s="321"/>
      <c r="R218" s="321"/>
      <c r="S218" s="321"/>
      <c r="T218" s="321"/>
      <c r="U218" s="321"/>
      <c r="V218" s="321"/>
      <c r="W218" s="321"/>
      <c r="X218" s="92"/>
    </row>
    <row r="219" spans="1:24" s="30" customFormat="1" ht="20.25">
      <c r="A219" s="231"/>
      <c r="B219" s="321"/>
      <c r="C219" s="321"/>
      <c r="D219" s="321"/>
      <c r="E219" s="321"/>
      <c r="F219" s="321"/>
      <c r="G219" s="321"/>
      <c r="H219" s="231"/>
      <c r="I219" s="231"/>
      <c r="J219" s="321"/>
      <c r="K219" s="321"/>
      <c r="L219" s="321"/>
      <c r="M219" s="321"/>
      <c r="N219" s="321"/>
      <c r="O219" s="321"/>
      <c r="P219" s="321"/>
      <c r="Q219" s="321"/>
      <c r="R219" s="321"/>
      <c r="S219" s="321"/>
      <c r="T219" s="321"/>
      <c r="U219" s="321"/>
      <c r="V219" s="321"/>
      <c r="W219" s="321"/>
      <c r="X219" s="92"/>
    </row>
    <row r="220" spans="1:24" s="30" customFormat="1" ht="20.25">
      <c r="A220" s="231"/>
      <c r="B220" s="321"/>
      <c r="C220" s="321"/>
      <c r="D220" s="321"/>
      <c r="E220" s="321"/>
      <c r="F220" s="321"/>
      <c r="G220" s="321"/>
      <c r="H220" s="231"/>
      <c r="I220" s="231"/>
      <c r="J220" s="321"/>
      <c r="K220" s="321"/>
      <c r="L220" s="321"/>
      <c r="M220" s="321"/>
      <c r="N220" s="321"/>
      <c r="O220" s="321"/>
      <c r="P220" s="321"/>
      <c r="Q220" s="321"/>
      <c r="R220" s="321"/>
      <c r="S220" s="321"/>
      <c r="T220" s="321"/>
      <c r="U220" s="321"/>
      <c r="V220" s="321"/>
      <c r="W220" s="321"/>
      <c r="X220" s="92"/>
    </row>
    <row r="221" spans="1:24" s="30" customFormat="1" ht="20.25">
      <c r="A221" s="232"/>
      <c r="B221" s="231"/>
      <c r="C221" s="231"/>
      <c r="D221" s="231"/>
      <c r="E221" s="231"/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231"/>
      <c r="S221" s="231"/>
      <c r="T221" s="231"/>
      <c r="U221" s="231"/>
      <c r="V221" s="231"/>
      <c r="W221" s="231"/>
      <c r="X221" s="92"/>
    </row>
    <row r="222" spans="1:24" s="30" customFormat="1" ht="20.25">
      <c r="A222" s="231"/>
      <c r="B222" s="321"/>
      <c r="C222" s="321"/>
      <c r="D222" s="321"/>
      <c r="E222" s="321"/>
      <c r="F222" s="321"/>
      <c r="G222" s="321"/>
      <c r="H222" s="231"/>
      <c r="I222" s="231"/>
      <c r="J222" s="321"/>
      <c r="K222" s="321"/>
      <c r="L222" s="321"/>
      <c r="M222" s="321"/>
      <c r="N222" s="231"/>
      <c r="O222" s="231"/>
      <c r="P222" s="321"/>
      <c r="Q222" s="321"/>
      <c r="R222" s="321"/>
      <c r="S222" s="321"/>
      <c r="T222" s="231"/>
      <c r="U222" s="231"/>
      <c r="V222" s="321"/>
      <c r="W222" s="321"/>
      <c r="X222" s="92"/>
    </row>
    <row r="223" spans="1:24" s="30" customFormat="1" ht="20.25">
      <c r="A223" s="231"/>
      <c r="B223" s="321"/>
      <c r="C223" s="321"/>
      <c r="D223" s="321"/>
      <c r="E223" s="321"/>
      <c r="F223" s="321"/>
      <c r="G223" s="321"/>
      <c r="H223" s="231"/>
      <c r="I223" s="231"/>
      <c r="J223" s="321"/>
      <c r="K223" s="321"/>
      <c r="L223" s="321"/>
      <c r="M223" s="321"/>
      <c r="N223" s="231"/>
      <c r="O223" s="231"/>
      <c r="P223" s="321"/>
      <c r="Q223" s="321"/>
      <c r="R223" s="321"/>
      <c r="S223" s="321"/>
      <c r="T223" s="231"/>
      <c r="U223" s="231"/>
      <c r="V223" s="321"/>
      <c r="W223" s="321"/>
      <c r="X223" s="92"/>
    </row>
    <row r="224" spans="1:24" s="30" customFormat="1" ht="20.25">
      <c r="A224" s="231"/>
      <c r="B224" s="321"/>
      <c r="C224" s="321"/>
      <c r="D224" s="321"/>
      <c r="E224" s="321"/>
      <c r="F224" s="321"/>
      <c r="G224" s="321"/>
      <c r="H224" s="93"/>
      <c r="I224" s="93"/>
      <c r="J224" s="321"/>
      <c r="K224" s="321"/>
      <c r="L224" s="321"/>
      <c r="M224" s="321"/>
      <c r="N224" s="93"/>
      <c r="O224" s="93"/>
      <c r="P224" s="321"/>
      <c r="Q224" s="321"/>
      <c r="R224" s="321"/>
      <c r="S224" s="321"/>
      <c r="T224" s="93"/>
      <c r="U224" s="93"/>
      <c r="V224" s="321"/>
      <c r="W224" s="321"/>
      <c r="X224" s="92"/>
    </row>
    <row r="225" spans="1:24" s="30" customFormat="1" ht="20.25">
      <c r="A225" s="232"/>
      <c r="B225" s="322"/>
      <c r="C225" s="322"/>
      <c r="D225" s="322"/>
      <c r="E225" s="322"/>
      <c r="F225" s="322"/>
      <c r="G225" s="322"/>
      <c r="H225" s="232"/>
      <c r="I225" s="232"/>
      <c r="J225" s="322"/>
      <c r="K225" s="322"/>
      <c r="L225" s="322"/>
      <c r="M225" s="322"/>
      <c r="N225" s="232"/>
      <c r="O225" s="232"/>
      <c r="P225" s="322"/>
      <c r="Q225" s="322"/>
      <c r="R225" s="322"/>
      <c r="S225" s="322"/>
      <c r="T225" s="232"/>
      <c r="U225" s="232"/>
      <c r="V225" s="322"/>
      <c r="W225" s="322"/>
      <c r="X225" s="92"/>
    </row>
    <row r="226" spans="1:24" s="30" customFormat="1" ht="27.75">
      <c r="A226" s="94"/>
      <c r="B226" s="322"/>
      <c r="C226" s="322"/>
      <c r="D226" s="322"/>
      <c r="E226" s="322"/>
      <c r="F226" s="322"/>
      <c r="G226" s="322"/>
      <c r="H226" s="232"/>
      <c r="I226" s="232"/>
      <c r="J226" s="322"/>
      <c r="K226" s="322"/>
      <c r="L226" s="322"/>
      <c r="M226" s="322"/>
      <c r="N226" s="232"/>
      <c r="O226" s="232"/>
      <c r="P226" s="322"/>
      <c r="Q226" s="322"/>
      <c r="R226" s="322"/>
      <c r="S226" s="322"/>
      <c r="T226" s="232"/>
      <c r="U226" s="232"/>
      <c r="V226" s="322"/>
      <c r="W226" s="322"/>
      <c r="X226" s="92"/>
    </row>
    <row r="227" spans="1:24" s="30" customFormat="1" ht="20.25">
      <c r="A227" s="231"/>
      <c r="B227" s="321"/>
      <c r="C227" s="321"/>
      <c r="D227" s="321"/>
      <c r="E227" s="321"/>
      <c r="F227" s="321"/>
      <c r="G227" s="321"/>
      <c r="H227" s="321"/>
      <c r="I227" s="321"/>
      <c r="J227" s="321"/>
      <c r="K227" s="321"/>
      <c r="L227" s="321"/>
      <c r="M227" s="321"/>
      <c r="N227" s="321"/>
      <c r="O227" s="321"/>
      <c r="P227" s="321"/>
      <c r="Q227" s="321"/>
      <c r="R227" s="321"/>
      <c r="S227" s="321"/>
      <c r="T227" s="321"/>
      <c r="U227" s="321"/>
      <c r="V227" s="321"/>
      <c r="W227" s="321"/>
      <c r="X227" s="92"/>
    </row>
    <row r="228" spans="1:24" s="30" customFormat="1" ht="20.25">
      <c r="A228" s="231"/>
      <c r="B228" s="321"/>
      <c r="C228" s="321"/>
      <c r="D228" s="321"/>
      <c r="E228" s="321"/>
      <c r="F228" s="321"/>
      <c r="G228" s="321"/>
      <c r="H228" s="321"/>
      <c r="I228" s="321"/>
      <c r="J228" s="321"/>
      <c r="K228" s="321"/>
      <c r="L228" s="321"/>
      <c r="M228" s="321"/>
      <c r="N228" s="321"/>
      <c r="O228" s="321"/>
      <c r="P228" s="321"/>
      <c r="Q228" s="321"/>
      <c r="R228" s="321"/>
      <c r="S228" s="321"/>
      <c r="T228" s="321"/>
      <c r="U228" s="321"/>
      <c r="V228" s="321"/>
      <c r="W228" s="321"/>
      <c r="X228" s="92"/>
    </row>
    <row r="229" spans="1:24" s="30" customFormat="1" ht="20.25">
      <c r="A229" s="232"/>
      <c r="B229" s="322"/>
      <c r="C229" s="322"/>
      <c r="D229" s="322"/>
      <c r="E229" s="322"/>
      <c r="F229" s="322"/>
      <c r="G229" s="322"/>
      <c r="H229" s="322"/>
      <c r="I229" s="322"/>
      <c r="J229" s="322"/>
      <c r="K229" s="322"/>
      <c r="L229" s="322"/>
      <c r="M229" s="322"/>
      <c r="N229" s="322"/>
      <c r="O229" s="322"/>
      <c r="P229" s="322"/>
      <c r="Q229" s="322"/>
      <c r="R229" s="322"/>
      <c r="S229" s="322"/>
      <c r="T229" s="322"/>
      <c r="U229" s="322"/>
      <c r="V229" s="321"/>
      <c r="W229" s="321"/>
      <c r="X229" s="92"/>
    </row>
    <row r="230" spans="1:24" s="30" customFormat="1" ht="20.25">
      <c r="A230" s="232"/>
      <c r="B230" s="322"/>
      <c r="C230" s="322"/>
      <c r="D230" s="322"/>
      <c r="E230" s="322"/>
      <c r="F230" s="322"/>
      <c r="G230" s="322"/>
      <c r="H230" s="322"/>
      <c r="I230" s="322"/>
      <c r="J230" s="322"/>
      <c r="K230" s="322"/>
      <c r="L230" s="322"/>
      <c r="M230" s="322"/>
      <c r="N230" s="322"/>
      <c r="O230" s="322"/>
      <c r="P230" s="322"/>
      <c r="Q230" s="322"/>
      <c r="R230" s="322"/>
      <c r="S230" s="322"/>
      <c r="T230" s="322"/>
      <c r="U230" s="322"/>
      <c r="V230" s="321"/>
      <c r="W230" s="321"/>
      <c r="X230" s="92"/>
    </row>
    <row r="231" spans="1:24" s="30" customFormat="1" ht="20.25">
      <c r="A231" s="231"/>
      <c r="B231" s="231"/>
      <c r="C231" s="231"/>
      <c r="D231" s="321"/>
      <c r="E231" s="321"/>
      <c r="F231" s="321"/>
      <c r="G231" s="321"/>
      <c r="H231" s="231"/>
      <c r="I231" s="231"/>
      <c r="J231" s="321"/>
      <c r="K231" s="321"/>
      <c r="L231" s="321"/>
      <c r="M231" s="321"/>
      <c r="N231" s="231"/>
      <c r="O231" s="231"/>
      <c r="P231" s="321"/>
      <c r="Q231" s="321"/>
      <c r="R231" s="321"/>
      <c r="S231" s="321"/>
      <c r="T231" s="231"/>
      <c r="U231" s="231"/>
      <c r="V231" s="321"/>
      <c r="W231" s="321"/>
      <c r="X231" s="92"/>
    </row>
    <row r="232" spans="1:24" s="30" customFormat="1" ht="20.25">
      <c r="A232" s="231"/>
      <c r="B232" s="231"/>
      <c r="C232" s="231"/>
      <c r="D232" s="321"/>
      <c r="E232" s="321"/>
      <c r="F232" s="321"/>
      <c r="G232" s="321"/>
      <c r="H232" s="231"/>
      <c r="I232" s="231"/>
      <c r="J232" s="321"/>
      <c r="K232" s="321"/>
      <c r="L232" s="321"/>
      <c r="M232" s="321"/>
      <c r="N232" s="231"/>
      <c r="O232" s="231"/>
      <c r="P232" s="321"/>
      <c r="Q232" s="321"/>
      <c r="R232" s="321"/>
      <c r="S232" s="321"/>
      <c r="T232" s="231"/>
      <c r="U232" s="231"/>
      <c r="V232" s="321"/>
      <c r="W232" s="321"/>
      <c r="X232" s="92"/>
    </row>
    <row r="233" spans="1:24" s="30" customFormat="1" ht="20.25">
      <c r="A233" s="231"/>
      <c r="B233" s="93"/>
      <c r="C233" s="93"/>
      <c r="D233" s="321"/>
      <c r="E233" s="321"/>
      <c r="F233" s="321"/>
      <c r="G233" s="321"/>
      <c r="H233" s="93"/>
      <c r="I233" s="93"/>
      <c r="J233" s="321"/>
      <c r="K233" s="321"/>
      <c r="L233" s="321"/>
      <c r="M233" s="321"/>
      <c r="N233" s="93"/>
      <c r="O233" s="93"/>
      <c r="P233" s="321"/>
      <c r="Q233" s="321"/>
      <c r="R233" s="321"/>
      <c r="S233" s="321"/>
      <c r="T233" s="93"/>
      <c r="U233" s="93"/>
      <c r="V233" s="321"/>
      <c r="W233" s="321"/>
      <c r="X233" s="92"/>
    </row>
    <row r="234" spans="1:24" s="30" customFormat="1" ht="20.25">
      <c r="A234" s="232"/>
      <c r="B234" s="322"/>
      <c r="C234" s="322"/>
      <c r="D234" s="322"/>
      <c r="E234" s="322"/>
      <c r="F234" s="322"/>
      <c r="G234" s="322"/>
      <c r="H234" s="322"/>
      <c r="I234" s="322"/>
      <c r="J234" s="322"/>
      <c r="K234" s="322"/>
      <c r="L234" s="322"/>
      <c r="M234" s="322"/>
      <c r="N234" s="322"/>
      <c r="O234" s="322"/>
      <c r="P234" s="322"/>
      <c r="Q234" s="322"/>
      <c r="R234" s="322"/>
      <c r="S234" s="322"/>
      <c r="T234" s="322"/>
      <c r="U234" s="322"/>
      <c r="V234" s="321"/>
      <c r="W234" s="321"/>
      <c r="X234" s="92"/>
    </row>
    <row r="235" spans="1:24" s="30" customFormat="1" ht="27.75">
      <c r="A235" s="94"/>
      <c r="B235" s="322"/>
      <c r="C235" s="322"/>
      <c r="D235" s="322"/>
      <c r="E235" s="322"/>
      <c r="F235" s="322"/>
      <c r="G235" s="322"/>
      <c r="H235" s="322"/>
      <c r="I235" s="322"/>
      <c r="J235" s="322"/>
      <c r="K235" s="322"/>
      <c r="L235" s="322"/>
      <c r="M235" s="322"/>
      <c r="N235" s="322"/>
      <c r="O235" s="322"/>
      <c r="P235" s="322"/>
      <c r="Q235" s="322"/>
      <c r="R235" s="322"/>
      <c r="S235" s="322"/>
      <c r="T235" s="322"/>
      <c r="U235" s="322"/>
      <c r="V235" s="321"/>
      <c r="W235" s="321"/>
      <c r="X235" s="92"/>
    </row>
    <row r="236" spans="1:24" s="30" customFormat="1" ht="20.25">
      <c r="A236" s="231"/>
      <c r="B236" s="231"/>
      <c r="C236" s="231"/>
      <c r="D236" s="321"/>
      <c r="E236" s="321"/>
      <c r="F236" s="321"/>
      <c r="G236" s="321"/>
      <c r="H236" s="231"/>
      <c r="I236" s="231"/>
      <c r="J236" s="321"/>
      <c r="K236" s="321"/>
      <c r="L236" s="321"/>
      <c r="M236" s="321"/>
      <c r="N236" s="231"/>
      <c r="O236" s="231"/>
      <c r="P236" s="321"/>
      <c r="Q236" s="321"/>
      <c r="R236" s="321"/>
      <c r="S236" s="321"/>
      <c r="T236" s="231"/>
      <c r="U236" s="231"/>
      <c r="V236" s="321"/>
      <c r="W236" s="321"/>
      <c r="X236" s="92"/>
    </row>
    <row r="237" spans="1:24" s="30" customFormat="1" ht="20.25">
      <c r="A237" s="231"/>
      <c r="B237" s="231"/>
      <c r="C237" s="231"/>
      <c r="D237" s="321"/>
      <c r="E237" s="321"/>
      <c r="F237" s="321"/>
      <c r="G237" s="321"/>
      <c r="H237" s="93"/>
      <c r="I237" s="93"/>
      <c r="J237" s="321"/>
      <c r="K237" s="321"/>
      <c r="L237" s="321"/>
      <c r="M237" s="321"/>
      <c r="N237" s="93"/>
      <c r="O237" s="93"/>
      <c r="P237" s="321"/>
      <c r="Q237" s="321"/>
      <c r="R237" s="321"/>
      <c r="S237" s="321"/>
      <c r="T237" s="93"/>
      <c r="U237" s="93"/>
      <c r="V237" s="321"/>
      <c r="W237" s="321"/>
      <c r="X237" s="92"/>
    </row>
    <row r="238" spans="1:24" s="30" customFormat="1" ht="20.25">
      <c r="A238" s="231"/>
      <c r="B238" s="232"/>
      <c r="C238" s="232"/>
      <c r="D238" s="232"/>
      <c r="E238" s="232"/>
      <c r="F238" s="232"/>
      <c r="G238" s="232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  <c r="R238" s="232"/>
      <c r="S238" s="232"/>
      <c r="T238" s="232"/>
      <c r="U238" s="232"/>
      <c r="V238" s="231"/>
      <c r="W238" s="231"/>
      <c r="X238" s="92"/>
    </row>
    <row r="239" spans="1:24" s="30" customFormat="1" ht="20.25">
      <c r="A239" s="232"/>
      <c r="B239" s="322"/>
      <c r="C239" s="322"/>
      <c r="D239" s="322"/>
      <c r="E239" s="322"/>
      <c r="F239" s="322"/>
      <c r="G239" s="322"/>
      <c r="H239" s="322"/>
      <c r="I239" s="322"/>
      <c r="J239" s="322"/>
      <c r="K239" s="322"/>
      <c r="L239" s="322"/>
      <c r="M239" s="322"/>
      <c r="N239" s="322"/>
      <c r="O239" s="322"/>
      <c r="P239" s="322"/>
      <c r="Q239" s="322"/>
      <c r="R239" s="322"/>
      <c r="S239" s="322"/>
      <c r="T239" s="322"/>
      <c r="U239" s="322"/>
      <c r="V239" s="321"/>
      <c r="W239" s="321"/>
      <c r="X239" s="92"/>
    </row>
    <row r="240" spans="1:24" s="30" customFormat="1" ht="27.75">
      <c r="A240" s="94"/>
      <c r="B240" s="322"/>
      <c r="C240" s="322"/>
      <c r="D240" s="322"/>
      <c r="E240" s="322"/>
      <c r="F240" s="322"/>
      <c r="G240" s="322"/>
      <c r="H240" s="322"/>
      <c r="I240" s="322"/>
      <c r="J240" s="322"/>
      <c r="K240" s="322"/>
      <c r="L240" s="322"/>
      <c r="M240" s="322"/>
      <c r="N240" s="322"/>
      <c r="O240" s="322"/>
      <c r="P240" s="322"/>
      <c r="Q240" s="322"/>
      <c r="R240" s="322"/>
      <c r="S240" s="322"/>
      <c r="T240" s="322"/>
      <c r="U240" s="322"/>
      <c r="V240" s="321"/>
      <c r="W240" s="321"/>
      <c r="X240" s="92"/>
    </row>
    <row r="241" spans="1:24" s="30" customFormat="1" ht="20.25">
      <c r="A241" s="231"/>
      <c r="B241" s="231"/>
      <c r="C241" s="231"/>
      <c r="D241" s="321"/>
      <c r="E241" s="321"/>
      <c r="F241" s="321"/>
      <c r="G241" s="321"/>
      <c r="H241" s="321"/>
      <c r="I241" s="321"/>
      <c r="J241" s="321"/>
      <c r="K241" s="321"/>
      <c r="L241" s="321"/>
      <c r="M241" s="321"/>
      <c r="N241" s="321"/>
      <c r="O241" s="321"/>
      <c r="P241" s="321"/>
      <c r="Q241" s="321"/>
      <c r="R241" s="321"/>
      <c r="S241" s="321"/>
      <c r="T241" s="321"/>
      <c r="U241" s="321"/>
      <c r="V241" s="321"/>
      <c r="W241" s="321"/>
      <c r="X241" s="92"/>
    </row>
    <row r="242" spans="1:24" s="30" customFormat="1" ht="20.25">
      <c r="A242" s="231"/>
      <c r="B242" s="231"/>
      <c r="C242" s="231"/>
      <c r="D242" s="321"/>
      <c r="E242" s="321"/>
      <c r="F242" s="321"/>
      <c r="G242" s="321"/>
      <c r="H242" s="321"/>
      <c r="I242" s="321"/>
      <c r="J242" s="321"/>
      <c r="K242" s="321"/>
      <c r="L242" s="321"/>
      <c r="M242" s="321"/>
      <c r="N242" s="321"/>
      <c r="O242" s="321"/>
      <c r="P242" s="321"/>
      <c r="Q242" s="321"/>
      <c r="R242" s="321"/>
      <c r="S242" s="321"/>
      <c r="T242" s="321"/>
      <c r="U242" s="321"/>
      <c r="V242" s="321"/>
      <c r="W242" s="321"/>
      <c r="X242" s="92"/>
    </row>
    <row r="243" spans="1:24" s="30" customFormat="1" ht="20.25">
      <c r="A243" s="231"/>
      <c r="B243" s="232"/>
      <c r="C243" s="232"/>
      <c r="D243" s="232"/>
      <c r="E243" s="232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  <c r="R243" s="232"/>
      <c r="S243" s="232"/>
      <c r="T243" s="232"/>
      <c r="U243" s="232"/>
      <c r="V243" s="231"/>
      <c r="W243" s="231"/>
      <c r="X243" s="92"/>
    </row>
    <row r="244" spans="1:24" s="30" customFormat="1" ht="20.25">
      <c r="A244" s="232"/>
      <c r="B244" s="322"/>
      <c r="C244" s="322"/>
      <c r="D244" s="322"/>
      <c r="E244" s="322"/>
      <c r="F244" s="322"/>
      <c r="G244" s="322"/>
      <c r="H244" s="322"/>
      <c r="I244" s="322"/>
      <c r="J244" s="322"/>
      <c r="K244" s="322"/>
      <c r="L244" s="322"/>
      <c r="M244" s="322"/>
      <c r="N244" s="322"/>
      <c r="O244" s="322"/>
      <c r="P244" s="322"/>
      <c r="Q244" s="322"/>
      <c r="R244" s="322"/>
      <c r="S244" s="322"/>
      <c r="T244" s="322"/>
      <c r="U244" s="322"/>
      <c r="V244" s="321"/>
      <c r="W244" s="321"/>
      <c r="X244" s="92"/>
    </row>
    <row r="245" spans="1:24" s="30" customFormat="1" ht="27.75">
      <c r="A245" s="94"/>
      <c r="B245" s="322"/>
      <c r="C245" s="322"/>
      <c r="D245" s="322"/>
      <c r="E245" s="322"/>
      <c r="F245" s="322"/>
      <c r="G245" s="322"/>
      <c r="H245" s="322"/>
      <c r="I245" s="322"/>
      <c r="J245" s="322"/>
      <c r="K245" s="322"/>
      <c r="L245" s="322"/>
      <c r="M245" s="322"/>
      <c r="N245" s="322"/>
      <c r="O245" s="322"/>
      <c r="P245" s="322"/>
      <c r="Q245" s="322"/>
      <c r="R245" s="322"/>
      <c r="S245" s="322"/>
      <c r="T245" s="322"/>
      <c r="U245" s="322"/>
      <c r="V245" s="321"/>
      <c r="W245" s="321"/>
      <c r="X245" s="92"/>
    </row>
    <row r="246" spans="1:24" s="30" customFormat="1" ht="20.25">
      <c r="A246" s="231"/>
      <c r="B246" s="321"/>
      <c r="C246" s="321"/>
      <c r="D246" s="321"/>
      <c r="E246" s="321"/>
      <c r="F246" s="321"/>
      <c r="G246" s="321"/>
      <c r="H246" s="321"/>
      <c r="I246" s="321"/>
      <c r="J246" s="321"/>
      <c r="K246" s="321"/>
      <c r="L246" s="321"/>
      <c r="M246" s="321"/>
      <c r="N246" s="321"/>
      <c r="O246" s="321"/>
      <c r="P246" s="321"/>
      <c r="Q246" s="321"/>
      <c r="R246" s="321"/>
      <c r="S246" s="321"/>
      <c r="T246" s="321"/>
      <c r="U246" s="321"/>
      <c r="V246" s="321"/>
      <c r="W246" s="321"/>
      <c r="X246" s="92"/>
    </row>
    <row r="247" spans="1:24" s="30" customFormat="1" ht="20.25">
      <c r="A247" s="231"/>
      <c r="B247" s="321"/>
      <c r="C247" s="321"/>
      <c r="D247" s="321"/>
      <c r="E247" s="321"/>
      <c r="F247" s="321"/>
      <c r="G247" s="321"/>
      <c r="H247" s="321"/>
      <c r="I247" s="321"/>
      <c r="J247" s="321"/>
      <c r="K247" s="321"/>
      <c r="L247" s="321"/>
      <c r="M247" s="321"/>
      <c r="N247" s="321"/>
      <c r="O247" s="321"/>
      <c r="P247" s="321"/>
      <c r="Q247" s="321"/>
      <c r="R247" s="321"/>
      <c r="S247" s="321"/>
      <c r="T247" s="321"/>
      <c r="U247" s="321"/>
      <c r="V247" s="321"/>
      <c r="W247" s="321"/>
      <c r="X247" s="92"/>
    </row>
    <row r="248" spans="1:24" s="30" customFormat="1" ht="20.25">
      <c r="A248" s="232"/>
      <c r="B248" s="321"/>
      <c r="C248" s="321"/>
      <c r="D248" s="321"/>
      <c r="E248" s="321"/>
      <c r="F248" s="321"/>
      <c r="G248" s="321"/>
      <c r="H248" s="321"/>
      <c r="I248" s="321"/>
      <c r="J248" s="321"/>
      <c r="K248" s="321"/>
      <c r="L248" s="321"/>
      <c r="M248" s="321"/>
      <c r="N248" s="321"/>
      <c r="O248" s="321"/>
      <c r="P248" s="321"/>
      <c r="Q248" s="321"/>
      <c r="R248" s="321"/>
      <c r="S248" s="321"/>
      <c r="T248" s="321"/>
      <c r="U248" s="321"/>
      <c r="V248" s="321"/>
      <c r="W248" s="321"/>
      <c r="X248" s="92"/>
    </row>
    <row r="249" spans="1:24" s="30" customFormat="1" ht="20.25">
      <c r="A249" s="232"/>
      <c r="B249" s="322"/>
      <c r="C249" s="322"/>
      <c r="D249" s="322"/>
      <c r="E249" s="322"/>
      <c r="F249" s="322"/>
      <c r="G249" s="322"/>
      <c r="H249" s="322"/>
      <c r="I249" s="322"/>
      <c r="J249" s="322"/>
      <c r="K249" s="322"/>
      <c r="L249" s="322"/>
      <c r="M249" s="322"/>
      <c r="N249" s="322"/>
      <c r="O249" s="322"/>
      <c r="P249" s="322"/>
      <c r="Q249" s="322"/>
      <c r="R249" s="322"/>
      <c r="S249" s="322"/>
      <c r="T249" s="322"/>
      <c r="U249" s="322"/>
      <c r="V249" s="321"/>
      <c r="W249" s="321"/>
      <c r="X249" s="92"/>
    </row>
    <row r="250" spans="1:24" s="30" customFormat="1" ht="27.75">
      <c r="A250" s="94"/>
      <c r="B250" s="322"/>
      <c r="C250" s="322"/>
      <c r="D250" s="322"/>
      <c r="E250" s="322"/>
      <c r="F250" s="322"/>
      <c r="G250" s="322"/>
      <c r="H250" s="322"/>
      <c r="I250" s="322"/>
      <c r="J250" s="322"/>
      <c r="K250" s="322"/>
      <c r="L250" s="322"/>
      <c r="M250" s="322"/>
      <c r="N250" s="322"/>
      <c r="O250" s="322"/>
      <c r="P250" s="322"/>
      <c r="Q250" s="322"/>
      <c r="R250" s="322"/>
      <c r="S250" s="322"/>
      <c r="T250" s="322"/>
      <c r="U250" s="322"/>
      <c r="V250" s="321"/>
      <c r="W250" s="321"/>
      <c r="X250" s="92"/>
    </row>
    <row r="251" spans="1:24" s="30" customFormat="1" ht="20.25">
      <c r="A251" s="231"/>
      <c r="B251" s="321"/>
      <c r="C251" s="321"/>
      <c r="D251" s="321"/>
      <c r="E251" s="321"/>
      <c r="F251" s="321"/>
      <c r="G251" s="321"/>
      <c r="H251" s="231"/>
      <c r="I251" s="231"/>
      <c r="J251" s="321"/>
      <c r="K251" s="321"/>
      <c r="L251" s="321"/>
      <c r="M251" s="321"/>
      <c r="N251" s="231"/>
      <c r="O251" s="231"/>
      <c r="P251" s="321"/>
      <c r="Q251" s="321"/>
      <c r="R251" s="321"/>
      <c r="S251" s="321"/>
      <c r="T251" s="231"/>
      <c r="U251" s="231"/>
      <c r="V251" s="321"/>
      <c r="W251" s="321"/>
      <c r="X251" s="92"/>
    </row>
    <row r="252" spans="1:24" s="30" customFormat="1" ht="20.25">
      <c r="A252" s="232"/>
      <c r="B252" s="321"/>
      <c r="C252" s="321"/>
      <c r="D252" s="321"/>
      <c r="E252" s="321"/>
      <c r="F252" s="321"/>
      <c r="G252" s="321"/>
      <c r="H252" s="231"/>
      <c r="I252" s="231"/>
      <c r="J252" s="321"/>
      <c r="K252" s="321"/>
      <c r="L252" s="321"/>
      <c r="M252" s="321"/>
      <c r="N252" s="231"/>
      <c r="O252" s="231"/>
      <c r="P252" s="321"/>
      <c r="Q252" s="321"/>
      <c r="R252" s="321"/>
      <c r="S252" s="321"/>
      <c r="T252" s="231"/>
      <c r="U252" s="231"/>
      <c r="V252" s="321"/>
      <c r="W252" s="321"/>
      <c r="X252" s="92"/>
    </row>
    <row r="253" spans="1:24" s="30" customFormat="1" ht="20.25">
      <c r="A253" s="322"/>
      <c r="B253" s="322"/>
      <c r="C253" s="322"/>
      <c r="D253" s="322"/>
      <c r="E253" s="322"/>
      <c r="F253" s="322"/>
      <c r="G253" s="322"/>
      <c r="H253" s="322"/>
      <c r="I253" s="322"/>
      <c r="J253" s="322"/>
      <c r="K253" s="322"/>
      <c r="L253" s="322"/>
      <c r="M253" s="322"/>
      <c r="N253" s="322"/>
      <c r="O253" s="322"/>
      <c r="P253" s="322"/>
      <c r="Q253" s="322"/>
      <c r="R253" s="322"/>
      <c r="S253" s="322"/>
      <c r="T253" s="322"/>
      <c r="U253" s="322"/>
      <c r="V253" s="321"/>
      <c r="W253" s="321"/>
      <c r="X253" s="92"/>
    </row>
    <row r="254" spans="1:24" s="30" customFormat="1" ht="20.25">
      <c r="A254" s="322"/>
      <c r="B254" s="322"/>
      <c r="C254" s="322"/>
      <c r="D254" s="322"/>
      <c r="E254" s="322"/>
      <c r="F254" s="322"/>
      <c r="G254" s="322"/>
      <c r="H254" s="322"/>
      <c r="I254" s="322"/>
      <c r="J254" s="322"/>
      <c r="K254" s="322"/>
      <c r="L254" s="322"/>
      <c r="M254" s="322"/>
      <c r="N254" s="322"/>
      <c r="O254" s="322"/>
      <c r="P254" s="322"/>
      <c r="Q254" s="322"/>
      <c r="R254" s="322"/>
      <c r="S254" s="322"/>
      <c r="T254" s="322"/>
      <c r="U254" s="322"/>
      <c r="V254" s="321"/>
      <c r="W254" s="321"/>
      <c r="X254" s="92"/>
    </row>
    <row r="255" spans="1:24" s="30" customFormat="1" ht="20.25">
      <c r="A255" s="231"/>
      <c r="B255" s="321"/>
      <c r="C255" s="321"/>
      <c r="D255" s="321"/>
      <c r="E255" s="321"/>
      <c r="F255" s="321"/>
      <c r="G255" s="321"/>
      <c r="H255" s="231"/>
      <c r="I255" s="231"/>
      <c r="J255" s="321"/>
      <c r="K255" s="321"/>
      <c r="L255" s="321"/>
      <c r="M255" s="321"/>
      <c r="N255" s="231"/>
      <c r="O255" s="231"/>
      <c r="P255" s="321"/>
      <c r="Q255" s="321"/>
      <c r="R255" s="321"/>
      <c r="S255" s="321"/>
      <c r="T255" s="231"/>
      <c r="U255" s="231"/>
      <c r="V255" s="321"/>
      <c r="W255" s="321"/>
      <c r="X255" s="92"/>
    </row>
    <row r="256" spans="1:24" s="30" customFormat="1" ht="20.25">
      <c r="A256" s="231"/>
      <c r="B256" s="321"/>
      <c r="C256" s="321"/>
      <c r="D256" s="321"/>
      <c r="E256" s="321"/>
      <c r="F256" s="321"/>
      <c r="G256" s="321"/>
      <c r="H256" s="231"/>
      <c r="I256" s="231"/>
      <c r="J256" s="321"/>
      <c r="K256" s="321"/>
      <c r="L256" s="321"/>
      <c r="M256" s="321"/>
      <c r="N256" s="231"/>
      <c r="O256" s="231"/>
      <c r="P256" s="321"/>
      <c r="Q256" s="321"/>
      <c r="R256" s="321"/>
      <c r="S256" s="321"/>
      <c r="T256" s="231"/>
      <c r="U256" s="231"/>
      <c r="V256" s="321"/>
      <c r="W256" s="321"/>
      <c r="X256" s="92"/>
    </row>
    <row r="257" spans="1:24" s="30" customFormat="1" ht="20.25">
      <c r="A257" s="232"/>
      <c r="B257" s="322"/>
      <c r="C257" s="322"/>
      <c r="D257" s="322"/>
      <c r="E257" s="322"/>
      <c r="F257" s="322"/>
      <c r="G257" s="322"/>
      <c r="H257" s="322"/>
      <c r="I257" s="322"/>
      <c r="J257" s="322"/>
      <c r="K257" s="322"/>
      <c r="L257" s="322"/>
      <c r="M257" s="322"/>
      <c r="N257" s="322"/>
      <c r="O257" s="322"/>
      <c r="P257" s="322"/>
      <c r="Q257" s="322"/>
      <c r="R257" s="322"/>
      <c r="S257" s="322"/>
      <c r="T257" s="322"/>
      <c r="U257" s="322"/>
      <c r="V257" s="322"/>
      <c r="W257" s="322"/>
      <c r="X257" s="92"/>
    </row>
    <row r="258" spans="1:24" s="30" customFormat="1" ht="20.25">
      <c r="A258" s="232"/>
      <c r="B258" s="322"/>
      <c r="C258" s="322"/>
      <c r="D258" s="322"/>
      <c r="E258" s="322"/>
      <c r="F258" s="322"/>
      <c r="G258" s="322"/>
      <c r="H258" s="322"/>
      <c r="I258" s="322"/>
      <c r="J258" s="322"/>
      <c r="K258" s="322"/>
      <c r="L258" s="322"/>
      <c r="M258" s="322"/>
      <c r="N258" s="322"/>
      <c r="O258" s="322"/>
      <c r="P258" s="322"/>
      <c r="Q258" s="322"/>
      <c r="R258" s="322"/>
      <c r="S258" s="322"/>
      <c r="T258" s="322"/>
      <c r="U258" s="322"/>
      <c r="V258" s="322"/>
      <c r="W258" s="322"/>
      <c r="X258" s="92"/>
    </row>
    <row r="259" spans="1:24" s="30" customFormat="1" ht="20.25">
      <c r="A259" s="231"/>
      <c r="B259" s="321"/>
      <c r="C259" s="321"/>
      <c r="D259" s="321"/>
      <c r="E259" s="321"/>
      <c r="F259" s="321"/>
      <c r="G259" s="321"/>
      <c r="H259" s="321"/>
      <c r="I259" s="321"/>
      <c r="J259" s="321"/>
      <c r="K259" s="321"/>
      <c r="L259" s="321"/>
      <c r="M259" s="321"/>
      <c r="N259" s="321"/>
      <c r="O259" s="321"/>
      <c r="P259" s="321"/>
      <c r="Q259" s="321"/>
      <c r="R259" s="321"/>
      <c r="S259" s="321"/>
      <c r="T259" s="321"/>
      <c r="U259" s="321"/>
      <c r="V259" s="321"/>
      <c r="W259" s="321"/>
      <c r="X259" s="92"/>
    </row>
    <row r="260" spans="1:24" s="30" customFormat="1" ht="20.25">
      <c r="A260" s="232"/>
      <c r="B260" s="321"/>
      <c r="C260" s="321"/>
      <c r="D260" s="321"/>
      <c r="E260" s="321"/>
      <c r="F260" s="321"/>
      <c r="G260" s="321"/>
      <c r="H260" s="321"/>
      <c r="I260" s="321"/>
      <c r="J260" s="321"/>
      <c r="K260" s="321"/>
      <c r="L260" s="321"/>
      <c r="M260" s="321"/>
      <c r="N260" s="321"/>
      <c r="O260" s="321"/>
      <c r="P260" s="321"/>
      <c r="Q260" s="321"/>
      <c r="R260" s="321"/>
      <c r="S260" s="321"/>
      <c r="T260" s="321"/>
      <c r="U260" s="321"/>
      <c r="V260" s="321"/>
      <c r="W260" s="321"/>
      <c r="X260" s="92"/>
    </row>
    <row r="261" spans="1:24" s="30" customFormat="1" ht="20.25">
      <c r="A261" s="232"/>
      <c r="B261" s="322"/>
      <c r="C261" s="322"/>
      <c r="D261" s="322"/>
      <c r="E261" s="322"/>
      <c r="F261" s="322"/>
      <c r="G261" s="322"/>
      <c r="H261" s="322"/>
      <c r="I261" s="322"/>
      <c r="J261" s="322"/>
      <c r="K261" s="322"/>
      <c r="L261" s="322"/>
      <c r="M261" s="322"/>
      <c r="N261" s="322"/>
      <c r="O261" s="322"/>
      <c r="P261" s="322"/>
      <c r="Q261" s="322"/>
      <c r="R261" s="322"/>
      <c r="S261" s="322"/>
      <c r="T261" s="322"/>
      <c r="U261" s="322"/>
      <c r="V261" s="321"/>
      <c r="W261" s="321"/>
      <c r="X261" s="92"/>
    </row>
    <row r="262" spans="1:24" s="30" customFormat="1" ht="27.75">
      <c r="A262" s="94"/>
      <c r="B262" s="322"/>
      <c r="C262" s="322"/>
      <c r="D262" s="322"/>
      <c r="E262" s="322"/>
      <c r="F262" s="322"/>
      <c r="G262" s="322"/>
      <c r="H262" s="322"/>
      <c r="I262" s="322"/>
      <c r="J262" s="322"/>
      <c r="K262" s="322"/>
      <c r="L262" s="322"/>
      <c r="M262" s="322"/>
      <c r="N262" s="322"/>
      <c r="O262" s="322"/>
      <c r="P262" s="322"/>
      <c r="Q262" s="322"/>
      <c r="R262" s="322"/>
      <c r="S262" s="322"/>
      <c r="T262" s="322"/>
      <c r="U262" s="322"/>
      <c r="V262" s="321"/>
      <c r="W262" s="321"/>
      <c r="X262" s="92"/>
    </row>
    <row r="263" spans="1:24" s="30" customFormat="1" ht="20.25">
      <c r="A263" s="231"/>
      <c r="B263" s="321"/>
      <c r="C263" s="321"/>
      <c r="D263" s="321"/>
      <c r="E263" s="321"/>
      <c r="F263" s="321"/>
      <c r="G263" s="321"/>
      <c r="H263" s="231"/>
      <c r="I263" s="231"/>
      <c r="J263" s="321"/>
      <c r="K263" s="321"/>
      <c r="L263" s="321"/>
      <c r="M263" s="321"/>
      <c r="N263" s="231"/>
      <c r="O263" s="231"/>
      <c r="P263" s="321"/>
      <c r="Q263" s="321"/>
      <c r="R263" s="321"/>
      <c r="S263" s="321"/>
      <c r="T263" s="231"/>
      <c r="U263" s="231"/>
      <c r="V263" s="321"/>
      <c r="W263" s="321"/>
      <c r="X263" s="92"/>
    </row>
    <row r="264" spans="1:24" s="30" customFormat="1" ht="20.25">
      <c r="A264" s="231"/>
      <c r="B264" s="321"/>
      <c r="C264" s="321"/>
      <c r="D264" s="321"/>
      <c r="E264" s="321"/>
      <c r="F264" s="321"/>
      <c r="G264" s="321"/>
      <c r="H264" s="231"/>
      <c r="I264" s="231"/>
      <c r="J264" s="321"/>
      <c r="K264" s="321"/>
      <c r="L264" s="321"/>
      <c r="M264" s="321"/>
      <c r="N264" s="231"/>
      <c r="O264" s="231"/>
      <c r="P264" s="321"/>
      <c r="Q264" s="321"/>
      <c r="R264" s="321"/>
      <c r="S264" s="321"/>
      <c r="T264" s="231"/>
      <c r="U264" s="231"/>
      <c r="V264" s="321"/>
      <c r="W264" s="321"/>
      <c r="X264" s="92"/>
    </row>
    <row r="265" spans="1:24" s="30" customFormat="1" ht="20.25">
      <c r="A265" s="231"/>
      <c r="B265" s="321"/>
      <c r="C265" s="321"/>
      <c r="D265" s="321"/>
      <c r="E265" s="321"/>
      <c r="F265" s="321"/>
      <c r="G265" s="321"/>
      <c r="H265" s="93"/>
      <c r="I265" s="93"/>
      <c r="J265" s="321"/>
      <c r="K265" s="321"/>
      <c r="L265" s="321"/>
      <c r="M265" s="321"/>
      <c r="N265" s="93"/>
      <c r="O265" s="93"/>
      <c r="P265" s="321"/>
      <c r="Q265" s="321"/>
      <c r="R265" s="321"/>
      <c r="S265" s="321"/>
      <c r="T265" s="93"/>
      <c r="U265" s="93"/>
      <c r="V265" s="321"/>
      <c r="W265" s="321"/>
      <c r="X265" s="92"/>
    </row>
    <row r="266" spans="1:24" s="30" customFormat="1" ht="20.25">
      <c r="A266" s="231"/>
      <c r="B266" s="321"/>
      <c r="C266" s="321"/>
      <c r="D266" s="321"/>
      <c r="E266" s="321"/>
      <c r="F266" s="321"/>
      <c r="G266" s="321"/>
      <c r="H266" s="93"/>
      <c r="I266" s="93"/>
      <c r="J266" s="321"/>
      <c r="K266" s="321"/>
      <c r="L266" s="321"/>
      <c r="M266" s="321"/>
      <c r="N266" s="93"/>
      <c r="O266" s="93"/>
      <c r="P266" s="321"/>
      <c r="Q266" s="321"/>
      <c r="R266" s="321"/>
      <c r="S266" s="321"/>
      <c r="T266" s="93"/>
      <c r="U266" s="93"/>
      <c r="V266" s="321"/>
      <c r="W266" s="321"/>
      <c r="X266" s="92"/>
    </row>
    <row r="267" spans="1:24" s="30" customFormat="1" ht="20.25">
      <c r="A267" s="232"/>
      <c r="B267" s="322"/>
      <c r="C267" s="322"/>
      <c r="D267" s="322"/>
      <c r="E267" s="322"/>
      <c r="F267" s="322"/>
      <c r="G267" s="322"/>
      <c r="H267" s="322"/>
      <c r="I267" s="322"/>
      <c r="J267" s="322"/>
      <c r="K267" s="322"/>
      <c r="L267" s="322"/>
      <c r="M267" s="322"/>
      <c r="N267" s="322"/>
      <c r="O267" s="322"/>
      <c r="P267" s="322"/>
      <c r="Q267" s="322"/>
      <c r="R267" s="322"/>
      <c r="S267" s="322"/>
      <c r="T267" s="322"/>
      <c r="U267" s="322"/>
      <c r="V267" s="322"/>
      <c r="W267" s="322"/>
      <c r="X267" s="92"/>
    </row>
    <row r="268" spans="1:24" s="30" customFormat="1" ht="27.75">
      <c r="A268" s="94"/>
      <c r="B268" s="322"/>
      <c r="C268" s="322"/>
      <c r="D268" s="322"/>
      <c r="E268" s="322"/>
      <c r="F268" s="322"/>
      <c r="G268" s="322"/>
      <c r="H268" s="322"/>
      <c r="I268" s="322"/>
      <c r="J268" s="322"/>
      <c r="K268" s="322"/>
      <c r="L268" s="322"/>
      <c r="M268" s="322"/>
      <c r="N268" s="322"/>
      <c r="O268" s="322"/>
      <c r="P268" s="322"/>
      <c r="Q268" s="322"/>
      <c r="R268" s="322"/>
      <c r="S268" s="322"/>
      <c r="T268" s="322"/>
      <c r="U268" s="322"/>
      <c r="V268" s="322"/>
      <c r="W268" s="322"/>
      <c r="X268" s="92"/>
    </row>
    <row r="269" spans="1:24" s="30" customFormat="1" ht="20.25">
      <c r="A269" s="231"/>
      <c r="B269" s="321"/>
      <c r="C269" s="321"/>
      <c r="D269" s="321"/>
      <c r="E269" s="321"/>
      <c r="F269" s="321"/>
      <c r="G269" s="321"/>
      <c r="H269" s="231"/>
      <c r="I269" s="231"/>
      <c r="J269" s="321"/>
      <c r="K269" s="321"/>
      <c r="L269" s="321"/>
      <c r="M269" s="321"/>
      <c r="N269" s="231"/>
      <c r="O269" s="231"/>
      <c r="P269" s="321"/>
      <c r="Q269" s="321"/>
      <c r="R269" s="321"/>
      <c r="S269" s="321"/>
      <c r="T269" s="231"/>
      <c r="U269" s="231"/>
      <c r="V269" s="321"/>
      <c r="W269" s="321"/>
      <c r="X269" s="92"/>
    </row>
    <row r="270" spans="1:24" s="30" customFormat="1" ht="20.25">
      <c r="A270" s="231"/>
      <c r="B270" s="321"/>
      <c r="C270" s="321"/>
      <c r="D270" s="321"/>
      <c r="E270" s="321"/>
      <c r="F270" s="321"/>
      <c r="G270" s="321"/>
      <c r="H270" s="231"/>
      <c r="I270" s="231"/>
      <c r="J270" s="321"/>
      <c r="K270" s="321"/>
      <c r="L270" s="321"/>
      <c r="M270" s="321"/>
      <c r="N270" s="231"/>
      <c r="O270" s="231"/>
      <c r="P270" s="321"/>
      <c r="Q270" s="321"/>
      <c r="R270" s="321"/>
      <c r="S270" s="321"/>
      <c r="T270" s="231"/>
      <c r="U270" s="231"/>
      <c r="V270" s="321"/>
      <c r="W270" s="321"/>
      <c r="X270" s="92"/>
    </row>
    <row r="271" spans="1:24" s="30" customFormat="1" ht="20.25">
      <c r="A271" s="231"/>
      <c r="B271" s="321"/>
      <c r="C271" s="321"/>
      <c r="D271" s="321"/>
      <c r="E271" s="321"/>
      <c r="F271" s="321"/>
      <c r="G271" s="321"/>
      <c r="H271" s="93"/>
      <c r="I271" s="93"/>
      <c r="J271" s="321"/>
      <c r="K271" s="321"/>
      <c r="L271" s="321"/>
      <c r="M271" s="321"/>
      <c r="N271" s="93"/>
      <c r="O271" s="93"/>
      <c r="P271" s="321"/>
      <c r="Q271" s="321"/>
      <c r="R271" s="321"/>
      <c r="S271" s="321"/>
      <c r="T271" s="93"/>
      <c r="U271" s="93"/>
      <c r="V271" s="321"/>
      <c r="W271" s="321"/>
      <c r="X271" s="92"/>
    </row>
    <row r="272" spans="1:24" s="30" customFormat="1" ht="20.25">
      <c r="A272" s="231"/>
      <c r="B272" s="321"/>
      <c r="C272" s="321"/>
      <c r="D272" s="321"/>
      <c r="E272" s="321"/>
      <c r="F272" s="321"/>
      <c r="G272" s="321"/>
      <c r="H272" s="93"/>
      <c r="I272" s="93"/>
      <c r="J272" s="321"/>
      <c r="K272" s="321"/>
      <c r="L272" s="321"/>
      <c r="M272" s="321"/>
      <c r="N272" s="93"/>
      <c r="O272" s="93"/>
      <c r="P272" s="321"/>
      <c r="Q272" s="321"/>
      <c r="R272" s="321"/>
      <c r="S272" s="321"/>
      <c r="T272" s="93"/>
      <c r="U272" s="93"/>
      <c r="V272" s="321"/>
      <c r="W272" s="321"/>
      <c r="X272" s="92"/>
    </row>
    <row r="273" spans="1:24" s="30" customFormat="1" ht="20.25">
      <c r="A273" s="232"/>
      <c r="B273" s="322"/>
      <c r="C273" s="322"/>
      <c r="D273" s="322"/>
      <c r="E273" s="322"/>
      <c r="F273" s="322"/>
      <c r="G273" s="322"/>
      <c r="H273" s="322"/>
      <c r="I273" s="322"/>
      <c r="J273" s="322"/>
      <c r="K273" s="322"/>
      <c r="L273" s="322"/>
      <c r="M273" s="322"/>
      <c r="N273" s="322"/>
      <c r="O273" s="322"/>
      <c r="P273" s="322"/>
      <c r="Q273" s="322"/>
      <c r="R273" s="322"/>
      <c r="S273" s="322"/>
      <c r="T273" s="322"/>
      <c r="U273" s="322"/>
      <c r="V273" s="322"/>
      <c r="W273" s="323"/>
      <c r="X273" s="92"/>
    </row>
    <row r="274" spans="1:24" s="30" customFormat="1" ht="27.75">
      <c r="A274" s="94"/>
      <c r="B274" s="322"/>
      <c r="C274" s="322"/>
      <c r="D274" s="322"/>
      <c r="E274" s="322"/>
      <c r="F274" s="322"/>
      <c r="G274" s="322"/>
      <c r="H274" s="322"/>
      <c r="I274" s="322"/>
      <c r="J274" s="322"/>
      <c r="K274" s="322"/>
      <c r="L274" s="322"/>
      <c r="M274" s="322"/>
      <c r="N274" s="322"/>
      <c r="O274" s="322"/>
      <c r="P274" s="322"/>
      <c r="Q274" s="322"/>
      <c r="R274" s="322"/>
      <c r="S274" s="322"/>
      <c r="T274" s="322"/>
      <c r="U274" s="322"/>
      <c r="V274" s="322"/>
      <c r="W274" s="323"/>
      <c r="X274" s="92"/>
    </row>
    <row r="275" spans="1:24" s="30" customFormat="1" ht="20.25">
      <c r="A275" s="321"/>
      <c r="B275" s="321"/>
      <c r="C275" s="321"/>
      <c r="D275" s="321"/>
      <c r="E275" s="321"/>
      <c r="F275" s="321"/>
      <c r="G275" s="321"/>
      <c r="H275" s="231"/>
      <c r="I275" s="231"/>
      <c r="J275" s="321"/>
      <c r="K275" s="321"/>
      <c r="L275" s="321"/>
      <c r="M275" s="321"/>
      <c r="N275" s="231"/>
      <c r="O275" s="231"/>
      <c r="P275" s="321"/>
      <c r="Q275" s="321"/>
      <c r="R275" s="321"/>
      <c r="S275" s="321"/>
      <c r="T275" s="231"/>
      <c r="U275" s="231"/>
      <c r="V275" s="321"/>
      <c r="W275" s="321"/>
      <c r="X275" s="92"/>
    </row>
    <row r="276" spans="1:24" s="30" customFormat="1" ht="20.25">
      <c r="A276" s="321"/>
      <c r="B276" s="321"/>
      <c r="C276" s="321"/>
      <c r="D276" s="321"/>
      <c r="E276" s="321"/>
      <c r="F276" s="321"/>
      <c r="G276" s="321"/>
      <c r="H276" s="231"/>
      <c r="I276" s="231"/>
      <c r="J276" s="321"/>
      <c r="K276" s="321"/>
      <c r="L276" s="321"/>
      <c r="M276" s="321"/>
      <c r="N276" s="231"/>
      <c r="O276" s="231"/>
      <c r="P276" s="321"/>
      <c r="Q276" s="321"/>
      <c r="R276" s="321"/>
      <c r="S276" s="321"/>
      <c r="T276" s="231"/>
      <c r="U276" s="231"/>
      <c r="V276" s="321"/>
      <c r="W276" s="321"/>
      <c r="X276" s="92"/>
    </row>
    <row r="277" spans="1:24" s="30" customFormat="1" ht="20.25">
      <c r="A277" s="232"/>
      <c r="B277" s="322"/>
      <c r="C277" s="322"/>
      <c r="D277" s="322"/>
      <c r="E277" s="322"/>
      <c r="F277" s="322"/>
      <c r="G277" s="322"/>
      <c r="H277" s="322"/>
      <c r="I277" s="322"/>
      <c r="J277" s="322"/>
      <c r="K277" s="322"/>
      <c r="L277" s="322"/>
      <c r="M277" s="322"/>
      <c r="N277" s="322"/>
      <c r="O277" s="322"/>
      <c r="P277" s="322"/>
      <c r="Q277" s="322"/>
      <c r="R277" s="322"/>
      <c r="S277" s="322"/>
      <c r="T277" s="322"/>
      <c r="U277" s="322"/>
      <c r="V277" s="322"/>
      <c r="W277" s="322"/>
      <c r="X277" s="92"/>
    </row>
    <row r="278" spans="1:24" s="30" customFormat="1" ht="27.75">
      <c r="A278" s="94"/>
      <c r="B278" s="322"/>
      <c r="C278" s="322"/>
      <c r="D278" s="322"/>
      <c r="E278" s="322"/>
      <c r="F278" s="322"/>
      <c r="G278" s="322"/>
      <c r="H278" s="322"/>
      <c r="I278" s="322"/>
      <c r="J278" s="322"/>
      <c r="K278" s="322"/>
      <c r="L278" s="322"/>
      <c r="M278" s="322"/>
      <c r="N278" s="322"/>
      <c r="O278" s="322"/>
      <c r="P278" s="322"/>
      <c r="Q278" s="322"/>
      <c r="R278" s="322"/>
      <c r="S278" s="322"/>
      <c r="T278" s="322"/>
      <c r="U278" s="322"/>
      <c r="V278" s="322"/>
      <c r="W278" s="322"/>
      <c r="X278" s="92"/>
    </row>
    <row r="279" spans="1:24" s="30" customFormat="1" ht="20.25">
      <c r="A279" s="92"/>
      <c r="B279" s="92"/>
      <c r="C279" s="92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2"/>
    </row>
    <row r="280" spans="1:24" s="30" customFormat="1" ht="20.25">
      <c r="A280" s="92"/>
      <c r="B280" s="92"/>
      <c r="C280" s="92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X280" s="92"/>
    </row>
    <row r="281" spans="1:24" s="30" customFormat="1" ht="20.25">
      <c r="A281" s="92"/>
      <c r="B281" s="92"/>
      <c r="C281" s="92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2"/>
    </row>
    <row r="282" spans="1:24" s="30" customFormat="1" ht="20.25">
      <c r="A282" s="92"/>
      <c r="B282" s="92"/>
      <c r="C282" s="92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92"/>
    </row>
    <row r="283" spans="1:24" s="30" customFormat="1" ht="20.25">
      <c r="A283" s="92"/>
      <c r="B283" s="92"/>
      <c r="C283" s="92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X283" s="92"/>
    </row>
    <row r="284" spans="1:24" s="30" customFormat="1" ht="20.25">
      <c r="A284" s="92"/>
      <c r="B284" s="92"/>
      <c r="C284" s="92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X284" s="92"/>
    </row>
    <row r="285" spans="1:24" s="30" customFormat="1" ht="20.25">
      <c r="A285" s="86"/>
      <c r="B285" s="86"/>
      <c r="C285" s="8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86"/>
    </row>
    <row r="286" spans="1:24" s="30" customFormat="1" ht="20.25">
      <c r="A286" s="86"/>
      <c r="B286" s="86"/>
      <c r="C286" s="8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86"/>
    </row>
    <row r="287" spans="1:24" s="30" customFormat="1" ht="20.25">
      <c r="A287" s="86"/>
      <c r="B287" s="86"/>
      <c r="C287" s="8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86"/>
    </row>
    <row r="288" spans="1:24" s="30" customFormat="1" ht="20.25">
      <c r="A288" s="86"/>
      <c r="B288" s="86"/>
      <c r="C288" s="8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86"/>
    </row>
    <row r="289" spans="1:24" s="30" customFormat="1" ht="20.25">
      <c r="A289" s="86"/>
      <c r="B289" s="86"/>
      <c r="C289" s="8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86"/>
    </row>
    <row r="290" spans="1:24" s="30" customFormat="1" ht="20.25">
      <c r="A290" s="86"/>
      <c r="B290" s="86"/>
      <c r="C290" s="8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86"/>
    </row>
    <row r="291" spans="1:24" s="30" customFormat="1" ht="20.25">
      <c r="A291" s="86"/>
      <c r="B291" s="86"/>
      <c r="C291" s="8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86"/>
    </row>
    <row r="292" spans="1:24" s="30" customFormat="1" ht="20.25">
      <c r="A292" s="86"/>
      <c r="B292" s="86"/>
      <c r="C292" s="8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86"/>
    </row>
    <row r="293" spans="1:24" s="30" customFormat="1" ht="20.25">
      <c r="A293" s="86"/>
      <c r="B293" s="86"/>
      <c r="C293" s="8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86"/>
    </row>
    <row r="294" spans="1:24" s="30" customFormat="1" ht="20.25">
      <c r="A294" s="86"/>
      <c r="B294" s="86"/>
      <c r="C294" s="8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86"/>
    </row>
    <row r="295" spans="1:24" s="30" customFormat="1" ht="20.25">
      <c r="A295" s="86"/>
      <c r="B295" s="86"/>
      <c r="C295" s="8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86"/>
    </row>
    <row r="296" spans="1:24" s="30" customFormat="1" ht="20.25">
      <c r="A296" s="86"/>
      <c r="B296" s="86"/>
      <c r="C296" s="8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86"/>
    </row>
    <row r="297" spans="1:24" s="30" customFormat="1" ht="20.25">
      <c r="A297" s="86"/>
      <c r="B297" s="86"/>
      <c r="C297" s="8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86"/>
    </row>
    <row r="298" spans="1:24" s="30" customFormat="1" ht="20.25">
      <c r="A298" s="86"/>
      <c r="B298" s="86"/>
      <c r="C298" s="8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86"/>
    </row>
    <row r="299" spans="1:24" s="30" customFormat="1" ht="20.25">
      <c r="A299" s="86"/>
      <c r="B299" s="86"/>
      <c r="C299" s="8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86"/>
    </row>
    <row r="300" spans="1:24" s="30" customFormat="1" ht="20.25">
      <c r="A300" s="86"/>
      <c r="B300" s="86"/>
      <c r="C300" s="8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86"/>
    </row>
    <row r="301" spans="1:24" s="30" customFormat="1" ht="20.25">
      <c r="A301" s="86"/>
      <c r="B301" s="86"/>
      <c r="C301" s="8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86"/>
    </row>
    <row r="302" spans="1:24" s="30" customFormat="1" ht="20.25">
      <c r="A302" s="86"/>
      <c r="B302" s="86"/>
      <c r="C302" s="8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86"/>
    </row>
    <row r="303" spans="1:24" s="30" customFormat="1" ht="20.25">
      <c r="A303" s="86"/>
      <c r="B303" s="86"/>
      <c r="C303" s="8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86"/>
    </row>
    <row r="304" spans="1:24" s="30" customFormat="1" ht="20.25">
      <c r="A304" s="86"/>
      <c r="B304" s="86"/>
      <c r="C304" s="8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86"/>
    </row>
    <row r="305" spans="1:24" s="30" customFormat="1" ht="20.25">
      <c r="A305" s="86"/>
      <c r="B305" s="86"/>
      <c r="C305" s="8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86"/>
    </row>
    <row r="306" spans="1:24" s="30" customFormat="1" ht="20.25">
      <c r="A306" s="86"/>
      <c r="B306" s="86"/>
      <c r="C306" s="8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86"/>
    </row>
    <row r="307" spans="1:24" s="30" customFormat="1" ht="20.25">
      <c r="A307" s="29"/>
      <c r="B307" s="29"/>
      <c r="C307" s="29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29"/>
    </row>
    <row r="308" spans="1:24" s="30" customFormat="1" ht="20.25">
      <c r="A308" s="29"/>
      <c r="B308" s="29"/>
      <c r="C308" s="29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29"/>
    </row>
    <row r="309" spans="1:24" s="30" customFormat="1" ht="20.25">
      <c r="A309" s="29"/>
      <c r="B309" s="29"/>
      <c r="C309" s="29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29"/>
    </row>
    <row r="310" spans="1:24" s="30" customFormat="1" ht="20.25">
      <c r="A310" s="29"/>
      <c r="B310" s="29"/>
      <c r="C310" s="29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29"/>
    </row>
    <row r="311" spans="1:24" s="30" customFormat="1" ht="20.25">
      <c r="A311" s="29"/>
      <c r="B311" s="29"/>
      <c r="C311" s="29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29"/>
    </row>
    <row r="312" spans="1:24" s="30" customFormat="1" ht="20.25">
      <c r="A312" s="29"/>
      <c r="B312" s="29"/>
      <c r="C312" s="29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29"/>
    </row>
    <row r="313" spans="1:24" s="30" customFormat="1" ht="20.25">
      <c r="A313" s="29"/>
      <c r="B313" s="29"/>
      <c r="C313" s="29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29"/>
    </row>
    <row r="314" spans="1:24" s="30" customFormat="1" ht="20.25">
      <c r="A314" s="29"/>
      <c r="B314" s="29"/>
      <c r="C314" s="29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29"/>
    </row>
    <row r="315" spans="1:24" s="30" customFormat="1" ht="20.25">
      <c r="A315" s="29"/>
      <c r="B315" s="29"/>
      <c r="C315" s="29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29"/>
    </row>
    <row r="316" spans="1:24" s="30" customFormat="1" ht="20.25">
      <c r="A316" s="29"/>
      <c r="B316" s="29"/>
      <c r="C316" s="29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29"/>
    </row>
    <row r="317" spans="1:24" s="30" customFormat="1" ht="20.25">
      <c r="A317" s="29"/>
      <c r="B317" s="29"/>
      <c r="C317" s="29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29"/>
    </row>
    <row r="318" spans="1:24" s="30" customFormat="1" ht="20.25">
      <c r="A318" s="29"/>
      <c r="B318" s="29"/>
      <c r="C318" s="29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29"/>
    </row>
    <row r="319" spans="1:24" s="30" customFormat="1" ht="20.25">
      <c r="A319" s="29"/>
      <c r="B319" s="29"/>
      <c r="C319" s="29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29"/>
    </row>
    <row r="320" spans="1:24" s="30" customFormat="1" ht="20.25">
      <c r="A320" s="29"/>
      <c r="B320" s="29"/>
      <c r="C320" s="29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29"/>
    </row>
    <row r="321" spans="1:24" s="30" customFormat="1" ht="20.25">
      <c r="A321" s="29"/>
      <c r="B321" s="29"/>
      <c r="C321" s="29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29"/>
    </row>
    <row r="322" spans="1:24" s="30" customFormat="1" ht="20.25">
      <c r="A322" s="29"/>
      <c r="B322" s="29"/>
      <c r="C322" s="29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29"/>
    </row>
    <row r="323" spans="1:24" s="30" customFormat="1" ht="20.25">
      <c r="A323" s="29"/>
      <c r="B323" s="29"/>
      <c r="C323" s="29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29"/>
    </row>
    <row r="324" spans="1:24" s="30" customFormat="1" ht="20.25">
      <c r="A324" s="29"/>
      <c r="B324" s="29"/>
      <c r="C324" s="29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29"/>
    </row>
    <row r="325" spans="1:24" s="30" customFormat="1" ht="20.25">
      <c r="A325" s="29"/>
      <c r="B325" s="29"/>
      <c r="C325" s="29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29"/>
    </row>
    <row r="326" spans="1:24" s="30" customFormat="1" ht="20.25">
      <c r="A326" s="29"/>
      <c r="B326" s="29"/>
      <c r="C326" s="29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29"/>
    </row>
    <row r="327" spans="1:24" s="30" customFormat="1" ht="20.25">
      <c r="A327" s="29"/>
      <c r="B327" s="29"/>
      <c r="C327" s="29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29"/>
    </row>
    <row r="328" spans="1:24" s="30" customFormat="1" ht="20.25">
      <c r="A328" s="29"/>
      <c r="B328" s="29"/>
      <c r="C328" s="29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29"/>
    </row>
    <row r="329" spans="1:24" s="30" customFormat="1" ht="20.25">
      <c r="A329" s="29"/>
      <c r="B329" s="29"/>
      <c r="C329" s="29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29"/>
    </row>
    <row r="330" spans="1:24" s="30" customFormat="1" ht="20.25">
      <c r="A330" s="29"/>
      <c r="B330" s="29"/>
      <c r="C330" s="29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29"/>
    </row>
    <row r="331" spans="1:24" s="30" customFormat="1" ht="20.25">
      <c r="A331" s="29"/>
      <c r="B331" s="29"/>
      <c r="C331" s="29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29"/>
    </row>
    <row r="332" spans="1:24" s="30" customFormat="1" ht="20.25">
      <c r="A332" s="29"/>
      <c r="B332" s="29"/>
      <c r="C332" s="29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29"/>
    </row>
    <row r="333" spans="1:24" s="30" customFormat="1" ht="20.25">
      <c r="A333" s="29"/>
      <c r="B333" s="29"/>
      <c r="C333" s="29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29"/>
    </row>
    <row r="334" spans="1:24" s="30" customFormat="1" ht="20.25">
      <c r="A334" s="29"/>
      <c r="B334" s="29"/>
      <c r="C334" s="29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29"/>
    </row>
    <row r="335" spans="1:24" s="30" customFormat="1" ht="20.25">
      <c r="A335" s="29"/>
      <c r="B335" s="29"/>
      <c r="C335" s="29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29"/>
    </row>
    <row r="336" spans="1:24" s="30" customFormat="1" ht="20.25">
      <c r="A336" s="29"/>
      <c r="B336" s="29"/>
      <c r="C336" s="29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29"/>
    </row>
    <row r="337" spans="1:24" s="30" customFormat="1" ht="20.25">
      <c r="A337" s="29"/>
      <c r="B337" s="29"/>
      <c r="C337" s="29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29"/>
    </row>
    <row r="338" spans="1:24" s="30" customFormat="1" ht="20.25">
      <c r="A338" s="29"/>
      <c r="B338" s="29"/>
      <c r="C338" s="29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29"/>
    </row>
    <row r="339" spans="1:24" s="30" customFormat="1" ht="20.25">
      <c r="A339" s="29"/>
      <c r="B339" s="29"/>
      <c r="C339" s="29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29"/>
    </row>
    <row r="340" spans="1:24" s="30" customFormat="1" ht="20.25">
      <c r="A340" s="29"/>
      <c r="B340" s="29"/>
      <c r="C340" s="29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29"/>
    </row>
    <row r="341" spans="1:24" s="30" customFormat="1" ht="20.25">
      <c r="A341" s="29"/>
      <c r="B341" s="29"/>
      <c r="C341" s="29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29"/>
    </row>
    <row r="342" spans="1:24" s="30" customFormat="1" ht="20.25">
      <c r="A342" s="29"/>
      <c r="B342" s="29"/>
      <c r="C342" s="29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29"/>
    </row>
    <row r="343" spans="1:24" s="30" customFormat="1" ht="20.25">
      <c r="A343" s="29"/>
      <c r="B343" s="29"/>
      <c r="C343" s="29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29"/>
    </row>
    <row r="344" spans="1:24" s="30" customFormat="1" ht="20.25">
      <c r="A344" s="29"/>
      <c r="B344" s="29"/>
      <c r="C344" s="29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29"/>
    </row>
    <row r="345" spans="1:24" s="30" customFormat="1" ht="20.25">
      <c r="A345" s="29"/>
      <c r="B345" s="29"/>
      <c r="C345" s="29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29"/>
    </row>
    <row r="346" spans="1:24" s="30" customFormat="1" ht="20.25">
      <c r="A346" s="29"/>
      <c r="B346" s="29"/>
      <c r="C346" s="29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29"/>
    </row>
    <row r="347" spans="1:24" s="30" customFormat="1" ht="20.25">
      <c r="A347" s="29"/>
      <c r="B347" s="29"/>
      <c r="C347" s="29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29"/>
    </row>
    <row r="348" spans="1:24" s="30" customFormat="1" ht="20.25">
      <c r="A348" s="29"/>
      <c r="B348" s="29"/>
      <c r="C348" s="29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29"/>
    </row>
    <row r="349" spans="1:24" s="30" customFormat="1" ht="20.25">
      <c r="A349" s="29"/>
      <c r="B349" s="29"/>
      <c r="C349" s="29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29"/>
    </row>
    <row r="350" spans="1:24" s="30" customFormat="1" ht="20.25">
      <c r="A350" s="29"/>
      <c r="B350" s="29"/>
      <c r="C350" s="29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29"/>
    </row>
    <row r="351" spans="1:24" s="30" customFormat="1" ht="20.25">
      <c r="A351" s="29"/>
      <c r="B351" s="29"/>
      <c r="C351" s="29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29"/>
    </row>
    <row r="352" spans="1:24" s="30" customFormat="1" ht="20.25">
      <c r="A352" s="29"/>
      <c r="B352" s="29"/>
      <c r="C352" s="29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29"/>
    </row>
    <row r="353" spans="1:24" s="30" customFormat="1" ht="20.25">
      <c r="A353" s="29"/>
      <c r="B353" s="29"/>
      <c r="C353" s="29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29"/>
    </row>
    <row r="354" spans="1:24" s="30" customFormat="1" ht="20.25">
      <c r="A354" s="29"/>
      <c r="B354" s="29"/>
      <c r="C354" s="29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29"/>
    </row>
    <row r="355" spans="1:24" s="30" customFormat="1" ht="20.25">
      <c r="A355" s="29"/>
      <c r="B355" s="29"/>
      <c r="C355" s="29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29"/>
    </row>
    <row r="356" spans="1:24" s="30" customFormat="1" ht="20.25">
      <c r="A356" s="29"/>
      <c r="B356" s="29"/>
      <c r="C356" s="29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29"/>
    </row>
    <row r="357" spans="1:24" s="30" customFormat="1" ht="20.25">
      <c r="A357" s="29"/>
      <c r="B357" s="29"/>
      <c r="C357" s="29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29"/>
    </row>
    <row r="358" spans="1:24" s="30" customFormat="1" ht="20.25">
      <c r="A358" s="29"/>
      <c r="B358" s="29"/>
      <c r="C358" s="29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29"/>
    </row>
    <row r="359" spans="1:24" s="30" customFormat="1" ht="20.25">
      <c r="A359" s="29"/>
      <c r="B359" s="29"/>
      <c r="C359" s="29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29"/>
    </row>
    <row r="360" spans="1:24" s="30" customFormat="1" ht="20.25">
      <c r="A360" s="29"/>
      <c r="B360" s="29"/>
      <c r="C360" s="29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29"/>
    </row>
    <row r="361" spans="1:24" s="30" customFormat="1" ht="20.25">
      <c r="A361" s="29"/>
      <c r="B361" s="29"/>
      <c r="C361" s="29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29"/>
    </row>
    <row r="362" spans="1:24" s="30" customFormat="1" ht="20.25">
      <c r="A362" s="29"/>
      <c r="B362" s="29"/>
      <c r="C362" s="29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29"/>
    </row>
    <row r="363" spans="1:24" s="30" customFormat="1" ht="20.25">
      <c r="A363" s="29"/>
      <c r="B363" s="29"/>
      <c r="C363" s="29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29"/>
    </row>
    <row r="364" spans="1:24" s="30" customFormat="1" ht="20.25">
      <c r="A364" s="29"/>
      <c r="B364" s="29"/>
      <c r="C364" s="29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29"/>
    </row>
    <row r="365" spans="1:24" s="30" customFormat="1" ht="20.25">
      <c r="A365" s="29"/>
      <c r="B365" s="29"/>
      <c r="C365" s="29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29"/>
    </row>
    <row r="366" spans="1:24" s="30" customFormat="1" ht="20.25">
      <c r="A366" s="29"/>
      <c r="B366" s="29"/>
      <c r="C366" s="29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29"/>
    </row>
    <row r="367" spans="1:24" s="30" customFormat="1" ht="20.25">
      <c r="A367" s="29"/>
      <c r="B367" s="29"/>
      <c r="C367" s="29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29"/>
    </row>
    <row r="368" spans="1:24" s="30" customFormat="1" ht="20.25">
      <c r="A368" s="29"/>
      <c r="B368" s="29"/>
      <c r="C368" s="29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29"/>
    </row>
    <row r="369" spans="1:24" s="30" customFormat="1" ht="20.25">
      <c r="A369" s="29"/>
      <c r="B369" s="29"/>
      <c r="C369" s="29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29"/>
    </row>
    <row r="370" spans="1:24" s="30" customFormat="1" ht="20.25">
      <c r="A370" s="29"/>
      <c r="B370" s="29"/>
      <c r="C370" s="29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29"/>
    </row>
    <row r="371" spans="1:24" s="30" customFormat="1" ht="20.25">
      <c r="A371" s="29"/>
      <c r="B371" s="29"/>
      <c r="C371" s="29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29"/>
    </row>
    <row r="372" spans="1:24" s="30" customFormat="1" ht="20.25">
      <c r="A372" s="29"/>
      <c r="B372" s="29"/>
      <c r="C372" s="29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29"/>
    </row>
    <row r="373" spans="1:24" s="30" customFormat="1" ht="20.25">
      <c r="A373" s="29"/>
      <c r="B373" s="29"/>
      <c r="C373" s="29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29"/>
    </row>
    <row r="374" spans="1:24" s="30" customFormat="1" ht="20.25">
      <c r="A374" s="29"/>
      <c r="B374" s="29"/>
      <c r="C374" s="29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29"/>
    </row>
    <row r="375" spans="1:24" s="30" customFormat="1" ht="20.25">
      <c r="A375" s="29"/>
      <c r="B375" s="29"/>
      <c r="C375" s="29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29"/>
    </row>
    <row r="376" spans="1:24" s="30" customFormat="1" ht="20.25">
      <c r="A376" s="29"/>
      <c r="B376" s="29"/>
      <c r="C376" s="29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29"/>
    </row>
    <row r="377" spans="1:24" s="30" customFormat="1" ht="20.25">
      <c r="A377" s="29"/>
      <c r="B377" s="29"/>
      <c r="C377" s="29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29"/>
    </row>
    <row r="378" spans="1:24" s="30" customFormat="1" ht="20.25">
      <c r="A378" s="29"/>
      <c r="B378" s="29"/>
      <c r="C378" s="29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29"/>
    </row>
    <row r="379" spans="1:24" s="30" customFormat="1" ht="20.25">
      <c r="A379" s="29"/>
      <c r="B379" s="29"/>
      <c r="C379" s="29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29"/>
    </row>
    <row r="380" spans="1:24" s="30" customFormat="1" ht="20.25">
      <c r="A380" s="29"/>
      <c r="B380" s="29"/>
      <c r="C380" s="29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29"/>
    </row>
    <row r="381" spans="1:24" s="30" customFormat="1" ht="20.25">
      <c r="A381" s="29"/>
      <c r="B381" s="29"/>
      <c r="C381" s="29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29"/>
    </row>
    <row r="382" spans="1:24" s="30" customFormat="1" ht="20.25">
      <c r="A382" s="29"/>
      <c r="B382" s="29"/>
      <c r="C382" s="29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29"/>
    </row>
    <row r="383" spans="1:24" s="30" customFormat="1" ht="20.25">
      <c r="A383" s="29"/>
      <c r="B383" s="29"/>
      <c r="C383" s="29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29"/>
    </row>
    <row r="384" spans="1:24" s="30" customFormat="1" ht="20.25">
      <c r="A384" s="29"/>
      <c r="B384" s="29"/>
      <c r="C384" s="29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29"/>
    </row>
    <row r="385" spans="1:24" s="30" customFormat="1" ht="20.25">
      <c r="A385" s="29"/>
      <c r="B385" s="29"/>
      <c r="C385" s="29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29"/>
    </row>
    <row r="386" spans="1:24" s="30" customFormat="1" ht="20.25">
      <c r="A386" s="29"/>
      <c r="B386" s="29"/>
      <c r="C386" s="29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29"/>
    </row>
    <row r="387" spans="1:24" s="30" customFormat="1" ht="20.25">
      <c r="A387" s="29"/>
      <c r="B387" s="29"/>
      <c r="C387" s="29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29"/>
    </row>
    <row r="388" spans="1:24" s="30" customFormat="1" ht="20.25">
      <c r="A388" s="29"/>
      <c r="B388" s="29"/>
      <c r="C388" s="29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29"/>
    </row>
    <row r="389" spans="1:24" s="30" customFormat="1" ht="20.25">
      <c r="A389" s="29"/>
      <c r="B389" s="29"/>
      <c r="C389" s="29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29"/>
    </row>
    <row r="390" spans="1:24" s="30" customFormat="1" ht="20.25">
      <c r="A390" s="29"/>
      <c r="B390" s="29"/>
      <c r="C390" s="29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29"/>
    </row>
    <row r="391" spans="1:24" s="30" customFormat="1" ht="20.25">
      <c r="A391" s="29"/>
      <c r="B391" s="29"/>
      <c r="C391" s="29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29"/>
    </row>
    <row r="392" spans="1:24" s="30" customFormat="1" ht="20.25">
      <c r="A392" s="29"/>
      <c r="B392" s="29"/>
      <c r="C392" s="29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29"/>
    </row>
    <row r="393" spans="1:24" s="30" customFormat="1" ht="20.25">
      <c r="A393" s="29"/>
      <c r="B393" s="29"/>
      <c r="C393" s="29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29"/>
    </row>
    <row r="394" spans="1:24" s="30" customFormat="1" ht="20.25">
      <c r="A394" s="29"/>
      <c r="B394" s="29"/>
      <c r="C394" s="29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29"/>
    </row>
    <row r="395" spans="1:24" s="30" customFormat="1" ht="20.25">
      <c r="A395" s="29"/>
      <c r="B395" s="29"/>
      <c r="C395" s="29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29"/>
    </row>
    <row r="396" spans="1:24" s="30" customFormat="1" ht="20.25">
      <c r="A396" s="29"/>
      <c r="B396" s="29"/>
      <c r="C396" s="29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29"/>
    </row>
    <row r="397" spans="1:24" s="30" customFormat="1" ht="20.25">
      <c r="A397" s="29"/>
      <c r="B397" s="29"/>
      <c r="C397" s="29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29"/>
    </row>
    <row r="398" spans="1:24" s="30" customFormat="1" ht="20.25">
      <c r="A398" s="29"/>
      <c r="B398" s="29"/>
      <c r="C398" s="29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29"/>
    </row>
    <row r="399" spans="1:24" s="30" customFormat="1" ht="20.25">
      <c r="A399" s="29"/>
      <c r="B399" s="29"/>
      <c r="C399" s="29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29"/>
    </row>
    <row r="400" spans="1:24" s="30" customFormat="1" ht="20.25">
      <c r="A400" s="29"/>
      <c r="B400" s="29"/>
      <c r="C400" s="29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29"/>
    </row>
    <row r="401" spans="1:24" s="30" customFormat="1" ht="20.25">
      <c r="A401" s="29"/>
      <c r="B401" s="29"/>
      <c r="C401" s="29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29"/>
    </row>
    <row r="402" spans="1:24" s="30" customFormat="1" ht="20.25">
      <c r="A402" s="29"/>
      <c r="B402" s="29"/>
      <c r="C402" s="29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29"/>
    </row>
    <row r="403" spans="1:24" s="30" customFormat="1" ht="20.25">
      <c r="A403" s="29"/>
      <c r="B403" s="29"/>
      <c r="C403" s="29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29"/>
    </row>
    <row r="404" spans="1:24" s="30" customFormat="1" ht="20.25">
      <c r="A404" s="29"/>
      <c r="B404" s="29"/>
      <c r="C404" s="29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29"/>
    </row>
    <row r="405" spans="1:24" s="30" customFormat="1" ht="20.25">
      <c r="A405" s="29"/>
      <c r="B405" s="29"/>
      <c r="C405" s="29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29"/>
    </row>
    <row r="406" spans="1:24" s="30" customFormat="1" ht="20.25">
      <c r="A406" s="29"/>
      <c r="B406" s="29"/>
      <c r="C406" s="29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29"/>
    </row>
    <row r="407" spans="1:24" s="30" customFormat="1" ht="20.25">
      <c r="A407" s="29"/>
      <c r="B407" s="29"/>
      <c r="C407" s="29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29"/>
    </row>
    <row r="408" spans="1:24" s="30" customFormat="1" ht="20.25">
      <c r="A408" s="29"/>
      <c r="B408" s="29"/>
      <c r="C408" s="29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29"/>
    </row>
    <row r="409" spans="1:24" s="30" customFormat="1" ht="20.25">
      <c r="A409" s="29"/>
      <c r="B409" s="29"/>
      <c r="C409" s="29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29"/>
    </row>
    <row r="410" spans="1:24" s="30" customFormat="1" ht="20.25">
      <c r="A410" s="29"/>
      <c r="B410" s="29"/>
      <c r="C410" s="29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29"/>
    </row>
    <row r="411" spans="1:24" s="30" customFormat="1" ht="20.25">
      <c r="A411" s="29"/>
      <c r="B411" s="29"/>
      <c r="C411" s="29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29"/>
    </row>
    <row r="412" spans="1:24" s="30" customFormat="1" ht="20.25">
      <c r="A412" s="29"/>
      <c r="B412" s="29"/>
      <c r="C412" s="29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29"/>
    </row>
    <row r="413" spans="1:24" s="30" customFormat="1" ht="20.25">
      <c r="A413" s="29"/>
      <c r="B413" s="29"/>
      <c r="C413" s="29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29"/>
    </row>
    <row r="414" spans="1:24" s="30" customFormat="1" ht="20.25">
      <c r="A414" s="29"/>
      <c r="B414" s="29"/>
      <c r="C414" s="29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29"/>
    </row>
    <row r="415" spans="1:24" s="30" customFormat="1" ht="20.25">
      <c r="A415" s="29"/>
      <c r="B415" s="29"/>
      <c r="C415" s="29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29"/>
    </row>
    <row r="416" spans="1:24" s="30" customFormat="1" ht="20.25">
      <c r="A416" s="29"/>
      <c r="B416" s="29"/>
      <c r="C416" s="29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29"/>
    </row>
    <row r="417" spans="1:24" s="30" customFormat="1" ht="20.25">
      <c r="A417" s="29"/>
      <c r="B417" s="29"/>
      <c r="C417" s="29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29"/>
    </row>
    <row r="418" spans="1:24" s="30" customFormat="1" ht="20.25">
      <c r="A418" s="29"/>
      <c r="B418" s="29"/>
      <c r="C418" s="29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29"/>
    </row>
    <row r="419" spans="1:24" s="30" customFormat="1" ht="20.25">
      <c r="A419" s="29"/>
      <c r="B419" s="29"/>
      <c r="C419" s="29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29"/>
    </row>
    <row r="420" spans="1:24" s="30" customFormat="1" ht="20.25">
      <c r="A420" s="29"/>
      <c r="B420" s="29"/>
      <c r="C420" s="29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29"/>
    </row>
    <row r="421" spans="1:24" s="30" customFormat="1" ht="20.25">
      <c r="A421" s="29"/>
      <c r="B421" s="29"/>
      <c r="C421" s="29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29"/>
    </row>
    <row r="422" spans="1:24" s="30" customFormat="1" ht="20.25">
      <c r="A422" s="29"/>
      <c r="B422" s="29"/>
      <c r="C422" s="29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29"/>
    </row>
    <row r="423" spans="1:24" s="30" customFormat="1" ht="20.25">
      <c r="A423" s="29"/>
      <c r="B423" s="29"/>
      <c r="C423" s="29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29"/>
    </row>
    <row r="424" spans="1:24" s="30" customFormat="1" ht="20.25">
      <c r="A424" s="29"/>
      <c r="B424" s="29"/>
      <c r="C424" s="29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29"/>
    </row>
    <row r="425" spans="1:24" s="30" customFormat="1" ht="20.25">
      <c r="A425" s="29"/>
      <c r="B425" s="29"/>
      <c r="C425" s="29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29"/>
    </row>
    <row r="426" spans="1:24" s="30" customFormat="1" ht="20.25">
      <c r="A426" s="29"/>
      <c r="B426" s="29"/>
      <c r="C426" s="29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29"/>
    </row>
    <row r="427" spans="1:24" s="30" customFormat="1" ht="20.25">
      <c r="A427" s="29"/>
      <c r="B427" s="29"/>
      <c r="C427" s="29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29"/>
    </row>
    <row r="428" spans="1:24" s="30" customFormat="1" ht="20.25">
      <c r="A428" s="29"/>
      <c r="B428" s="29"/>
      <c r="C428" s="29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29"/>
    </row>
    <row r="429" spans="1:24" s="30" customFormat="1" ht="20.25">
      <c r="A429" s="29"/>
      <c r="B429" s="29"/>
      <c r="C429" s="29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29"/>
    </row>
    <row r="430" spans="1:24" s="30" customFormat="1" ht="20.25">
      <c r="A430" s="29"/>
      <c r="B430" s="29"/>
      <c r="C430" s="29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29"/>
    </row>
    <row r="431" spans="1:24" s="30" customFormat="1" ht="20.25">
      <c r="A431" s="29"/>
      <c r="B431" s="29"/>
      <c r="C431" s="29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29"/>
    </row>
    <row r="432" spans="1:24" s="30" customFormat="1" ht="20.25">
      <c r="A432" s="29"/>
      <c r="B432" s="29"/>
      <c r="C432" s="29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29"/>
    </row>
    <row r="433" spans="1:24" s="30" customFormat="1" ht="20.25">
      <c r="A433" s="29"/>
      <c r="B433" s="29"/>
      <c r="C433" s="29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29"/>
    </row>
    <row r="434" spans="1:24" s="30" customFormat="1" ht="20.25">
      <c r="A434" s="29"/>
      <c r="B434" s="29"/>
      <c r="C434" s="29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29"/>
    </row>
    <row r="435" spans="1:24" s="30" customFormat="1" ht="20.25">
      <c r="A435" s="29"/>
      <c r="B435" s="29"/>
      <c r="C435" s="29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29"/>
    </row>
    <row r="436" spans="1:24" s="30" customFormat="1" ht="20.25">
      <c r="A436" s="29"/>
      <c r="B436" s="29"/>
      <c r="C436" s="29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29"/>
    </row>
    <row r="437" spans="1:24" s="30" customFormat="1" ht="20.25">
      <c r="A437" s="29"/>
      <c r="B437" s="29"/>
      <c r="C437" s="29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29"/>
    </row>
    <row r="438" spans="1:24" s="30" customFormat="1" ht="20.25">
      <c r="A438" s="29"/>
      <c r="B438" s="29"/>
      <c r="C438" s="29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29"/>
    </row>
    <row r="439" spans="1:24" s="30" customFormat="1" ht="20.25">
      <c r="A439" s="29"/>
      <c r="B439" s="29"/>
      <c r="C439" s="29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29"/>
    </row>
    <row r="440" spans="1:24" s="30" customFormat="1" ht="20.25">
      <c r="A440" s="29"/>
      <c r="B440" s="29"/>
      <c r="C440" s="29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29"/>
    </row>
    <row r="441" spans="1:24" s="30" customFormat="1" ht="20.25">
      <c r="A441" s="29"/>
      <c r="B441" s="29"/>
      <c r="C441" s="29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29"/>
    </row>
    <row r="442" spans="1:24" s="30" customFormat="1" ht="20.25">
      <c r="A442" s="29"/>
      <c r="B442" s="29"/>
      <c r="C442" s="29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29"/>
    </row>
    <row r="443" spans="1:24" s="30" customFormat="1" ht="20.25">
      <c r="A443" s="29"/>
      <c r="B443" s="29"/>
      <c r="C443" s="29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29"/>
    </row>
    <row r="444" spans="1:24" s="30" customFormat="1" ht="20.25">
      <c r="A444" s="29"/>
      <c r="B444" s="29"/>
      <c r="C444" s="29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29"/>
    </row>
    <row r="445" spans="1:24" s="30" customFormat="1" ht="20.25">
      <c r="A445" s="29"/>
      <c r="B445" s="29"/>
      <c r="C445" s="29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29"/>
    </row>
    <row r="446" spans="1:24" s="30" customFormat="1" ht="20.25">
      <c r="A446" s="29"/>
      <c r="B446" s="29"/>
      <c r="C446" s="29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29"/>
    </row>
    <row r="447" spans="1:24" s="30" customFormat="1" ht="20.25">
      <c r="A447" s="29"/>
      <c r="B447" s="29"/>
      <c r="C447" s="29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29"/>
    </row>
    <row r="448" spans="1:24" s="30" customFormat="1" ht="20.25">
      <c r="A448" s="29"/>
      <c r="B448" s="29"/>
      <c r="C448" s="29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29"/>
    </row>
    <row r="449" spans="1:24" s="30" customFormat="1" ht="20.25">
      <c r="A449" s="29"/>
      <c r="B449" s="29"/>
      <c r="C449" s="29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29"/>
    </row>
    <row r="450" spans="1:24" s="30" customFormat="1" ht="20.25">
      <c r="A450" s="29"/>
      <c r="B450" s="29"/>
      <c r="C450" s="29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29"/>
    </row>
    <row r="451" spans="1:24" s="30" customFormat="1" ht="20.25">
      <c r="A451" s="29"/>
      <c r="B451" s="29"/>
      <c r="C451" s="29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29"/>
    </row>
    <row r="452" spans="1:24" s="30" customFormat="1" ht="20.25">
      <c r="A452" s="29"/>
      <c r="B452" s="29"/>
      <c r="C452" s="29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29"/>
    </row>
    <row r="453" spans="1:24" s="30" customFormat="1" ht="20.25">
      <c r="A453" s="29"/>
      <c r="B453" s="29"/>
      <c r="C453" s="29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29"/>
    </row>
    <row r="454" spans="1:24" s="30" customFormat="1" ht="20.25">
      <c r="A454" s="29"/>
      <c r="B454" s="29"/>
      <c r="C454" s="29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29"/>
    </row>
    <row r="455" spans="1:24" s="30" customFormat="1" ht="20.25">
      <c r="A455" s="29"/>
      <c r="B455" s="29"/>
      <c r="C455" s="29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29"/>
    </row>
    <row r="456" spans="1:24" s="30" customFormat="1" ht="20.25">
      <c r="A456" s="29"/>
      <c r="B456" s="29"/>
      <c r="C456" s="29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29"/>
    </row>
    <row r="457" spans="1:24" s="30" customFormat="1" ht="20.25">
      <c r="A457" s="29"/>
      <c r="B457" s="29"/>
      <c r="C457" s="29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29"/>
    </row>
    <row r="458" spans="1:24" s="30" customFormat="1" ht="20.25">
      <c r="A458" s="29"/>
      <c r="B458" s="29"/>
      <c r="C458" s="29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29"/>
    </row>
    <row r="459" spans="1:24" s="30" customFormat="1" ht="20.25">
      <c r="A459" s="29"/>
      <c r="B459" s="29"/>
      <c r="C459" s="29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29"/>
    </row>
    <row r="460" spans="1:24" s="30" customFormat="1" ht="20.25">
      <c r="A460" s="29"/>
      <c r="B460" s="29"/>
      <c r="C460" s="29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29"/>
    </row>
    <row r="461" spans="1:24" s="30" customFormat="1" ht="20.25">
      <c r="A461" s="29"/>
      <c r="B461" s="29"/>
      <c r="C461" s="29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29"/>
    </row>
    <row r="462" spans="1:24" s="30" customFormat="1" ht="20.25">
      <c r="A462" s="29"/>
      <c r="B462" s="29"/>
      <c r="C462" s="29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29"/>
    </row>
    <row r="463" spans="1:24" s="30" customFormat="1" ht="20.25">
      <c r="A463" s="29"/>
      <c r="B463" s="29"/>
      <c r="C463" s="29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29"/>
    </row>
    <row r="464" spans="1:24" s="30" customFormat="1" ht="20.25">
      <c r="A464" s="29"/>
      <c r="B464" s="29"/>
      <c r="C464" s="29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29"/>
    </row>
    <row r="465" spans="1:24" s="30" customFormat="1" ht="20.25">
      <c r="A465" s="29"/>
      <c r="B465" s="29"/>
      <c r="C465" s="29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29"/>
    </row>
    <row r="466" spans="1:24" s="30" customFormat="1" ht="20.25">
      <c r="A466" s="29"/>
      <c r="B466" s="29"/>
      <c r="C466" s="29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29"/>
    </row>
    <row r="467" spans="1:24" s="30" customFormat="1" ht="20.25">
      <c r="A467" s="29"/>
      <c r="B467" s="29"/>
      <c r="C467" s="29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29"/>
    </row>
    <row r="468" spans="1:24" s="30" customFormat="1" ht="20.25">
      <c r="A468" s="29"/>
      <c r="B468" s="29"/>
      <c r="C468" s="29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29"/>
    </row>
    <row r="469" spans="1:24" s="30" customFormat="1" ht="20.25">
      <c r="A469" s="29"/>
      <c r="B469" s="29"/>
      <c r="C469" s="29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29"/>
    </row>
    <row r="470" spans="1:24" s="30" customFormat="1" ht="20.25">
      <c r="A470" s="29"/>
      <c r="B470" s="29"/>
      <c r="C470" s="29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29"/>
    </row>
    <row r="471" spans="1:24" s="30" customFormat="1" ht="20.25">
      <c r="A471" s="29"/>
      <c r="B471" s="29"/>
      <c r="C471" s="29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29"/>
    </row>
    <row r="472" spans="1:24" s="30" customFormat="1" ht="20.25">
      <c r="A472" s="29"/>
      <c r="B472" s="29"/>
      <c r="C472" s="29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29"/>
    </row>
    <row r="473" spans="1:24" s="30" customFormat="1" ht="20.25">
      <c r="A473" s="29"/>
      <c r="B473" s="29"/>
      <c r="C473" s="29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29"/>
    </row>
    <row r="474" spans="1:24" s="30" customFormat="1" ht="20.25">
      <c r="A474" s="29"/>
      <c r="B474" s="29"/>
      <c r="C474" s="29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29"/>
    </row>
    <row r="475" spans="1:24" s="30" customFormat="1" ht="20.25">
      <c r="A475" s="29"/>
      <c r="B475" s="29"/>
      <c r="C475" s="29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29"/>
    </row>
    <row r="476" spans="1:24" s="30" customFormat="1" ht="20.25">
      <c r="A476" s="29"/>
      <c r="B476" s="29"/>
      <c r="C476" s="29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29"/>
    </row>
    <row r="477" spans="1:24" s="30" customFormat="1" ht="20.25">
      <c r="A477" s="29"/>
      <c r="B477" s="29"/>
      <c r="C477" s="29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29"/>
    </row>
    <row r="478" spans="1:24" s="30" customFormat="1" ht="20.25">
      <c r="A478" s="29"/>
      <c r="B478" s="29"/>
      <c r="C478" s="29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29"/>
    </row>
    <row r="479" spans="1:24" s="30" customFormat="1" ht="20.25">
      <c r="A479" s="29"/>
      <c r="B479" s="29"/>
      <c r="C479" s="29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29"/>
    </row>
    <row r="480" spans="1:24" s="30" customFormat="1" ht="20.25">
      <c r="A480" s="29"/>
      <c r="B480" s="29"/>
      <c r="C480" s="29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29"/>
    </row>
    <row r="481" spans="1:24" s="30" customFormat="1" ht="20.25">
      <c r="A481" s="29"/>
      <c r="B481" s="29"/>
      <c r="C481" s="29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29"/>
    </row>
    <row r="482" spans="1:24" s="30" customFormat="1" ht="20.25">
      <c r="A482" s="29"/>
      <c r="B482" s="29"/>
      <c r="C482" s="29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29"/>
    </row>
    <row r="483" spans="1:24" s="30" customFormat="1" ht="20.25">
      <c r="A483" s="29"/>
      <c r="B483" s="29"/>
      <c r="C483" s="29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29"/>
    </row>
    <row r="484" spans="1:24" s="30" customFormat="1" ht="20.25">
      <c r="A484" s="29"/>
      <c r="B484" s="29"/>
      <c r="C484" s="29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29"/>
    </row>
    <row r="485" spans="1:24" s="30" customFormat="1" ht="20.25">
      <c r="A485" s="29"/>
      <c r="B485" s="29"/>
      <c r="C485" s="29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29"/>
    </row>
    <row r="486" spans="1:24" s="30" customFormat="1" ht="20.25">
      <c r="A486" s="29"/>
      <c r="B486" s="29"/>
      <c r="C486" s="29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29"/>
    </row>
    <row r="487" spans="1:24" s="30" customFormat="1" ht="20.25">
      <c r="A487" s="29"/>
      <c r="B487" s="29"/>
      <c r="C487" s="29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29"/>
    </row>
    <row r="488" spans="1:24" s="30" customFormat="1" ht="20.25">
      <c r="A488" s="29"/>
      <c r="B488" s="29"/>
      <c r="C488" s="29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29"/>
    </row>
    <row r="489" spans="1:24" s="30" customFormat="1" ht="20.25">
      <c r="A489" s="29"/>
      <c r="B489" s="29"/>
      <c r="C489" s="29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29"/>
    </row>
    <row r="490" spans="1:24" s="30" customFormat="1" ht="20.25">
      <c r="A490" s="29"/>
      <c r="B490" s="29"/>
      <c r="C490" s="29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29"/>
    </row>
  </sheetData>
  <sheetProtection/>
  <mergeCells count="786">
    <mergeCell ref="T48:T50"/>
    <mergeCell ref="V48:V50"/>
    <mergeCell ref="U277:U278"/>
    <mergeCell ref="V277:V278"/>
    <mergeCell ref="W277:W278"/>
    <mergeCell ref="A30:A31"/>
    <mergeCell ref="J30:J31"/>
    <mergeCell ref="H30:H31"/>
    <mergeCell ref="A32:A33"/>
    <mergeCell ref="O277:O278"/>
    <mergeCell ref="P277:P278"/>
    <mergeCell ref="Q277:Q278"/>
    <mergeCell ref="H277:H278"/>
    <mergeCell ref="R277:R278"/>
    <mergeCell ref="S277:S278"/>
    <mergeCell ref="T277:T278"/>
    <mergeCell ref="I277:I278"/>
    <mergeCell ref="J277:J278"/>
    <mergeCell ref="K277:K278"/>
    <mergeCell ref="L277:L278"/>
    <mergeCell ref="M277:M278"/>
    <mergeCell ref="N277:N278"/>
    <mergeCell ref="B277:B278"/>
    <mergeCell ref="C277:C278"/>
    <mergeCell ref="D277:D278"/>
    <mergeCell ref="E277:E278"/>
    <mergeCell ref="F277:F278"/>
    <mergeCell ref="G277:G278"/>
    <mergeCell ref="P275:P276"/>
    <mergeCell ref="Q275:Q276"/>
    <mergeCell ref="R275:R276"/>
    <mergeCell ref="S275:S276"/>
    <mergeCell ref="V275:V276"/>
    <mergeCell ref="W275:W276"/>
    <mergeCell ref="F275:F276"/>
    <mergeCell ref="G275:G276"/>
    <mergeCell ref="J275:J276"/>
    <mergeCell ref="K275:K276"/>
    <mergeCell ref="L275:L276"/>
    <mergeCell ref="M275:M276"/>
    <mergeCell ref="S273:S274"/>
    <mergeCell ref="T273:T274"/>
    <mergeCell ref="U273:U274"/>
    <mergeCell ref="V273:V274"/>
    <mergeCell ref="W273:W274"/>
    <mergeCell ref="A275:A276"/>
    <mergeCell ref="B275:B276"/>
    <mergeCell ref="C275:C276"/>
    <mergeCell ref="D275:D276"/>
    <mergeCell ref="E275:E276"/>
    <mergeCell ref="M273:M274"/>
    <mergeCell ref="N273:N274"/>
    <mergeCell ref="O273:O274"/>
    <mergeCell ref="P273:P274"/>
    <mergeCell ref="Q273:Q274"/>
    <mergeCell ref="R273:R274"/>
    <mergeCell ref="G273:G274"/>
    <mergeCell ref="H273:H274"/>
    <mergeCell ref="I273:I274"/>
    <mergeCell ref="J273:J274"/>
    <mergeCell ref="K273:K274"/>
    <mergeCell ref="L273:L274"/>
    <mergeCell ref="Q269:Q272"/>
    <mergeCell ref="R269:R272"/>
    <mergeCell ref="S269:S272"/>
    <mergeCell ref="V269:V272"/>
    <mergeCell ref="W269:W272"/>
    <mergeCell ref="B273:B274"/>
    <mergeCell ref="C273:C274"/>
    <mergeCell ref="D273:D274"/>
    <mergeCell ref="E273:E274"/>
    <mergeCell ref="F273:F274"/>
    <mergeCell ref="G269:G272"/>
    <mergeCell ref="J269:J272"/>
    <mergeCell ref="K269:K272"/>
    <mergeCell ref="L269:L272"/>
    <mergeCell ref="M269:M272"/>
    <mergeCell ref="P269:P272"/>
    <mergeCell ref="S267:S268"/>
    <mergeCell ref="T267:T268"/>
    <mergeCell ref="U267:U268"/>
    <mergeCell ref="V267:V268"/>
    <mergeCell ref="W267:W268"/>
    <mergeCell ref="B269:B272"/>
    <mergeCell ref="C269:C272"/>
    <mergeCell ref="D269:D272"/>
    <mergeCell ref="E269:E272"/>
    <mergeCell ref="F269:F272"/>
    <mergeCell ref="M267:M268"/>
    <mergeCell ref="N267:N268"/>
    <mergeCell ref="O267:O268"/>
    <mergeCell ref="P267:P268"/>
    <mergeCell ref="Q267:Q268"/>
    <mergeCell ref="R267:R268"/>
    <mergeCell ref="G267:G268"/>
    <mergeCell ref="H267:H268"/>
    <mergeCell ref="I267:I268"/>
    <mergeCell ref="J267:J268"/>
    <mergeCell ref="K267:K268"/>
    <mergeCell ref="L267:L268"/>
    <mergeCell ref="Q263:Q266"/>
    <mergeCell ref="R263:R266"/>
    <mergeCell ref="S263:S266"/>
    <mergeCell ref="V263:V266"/>
    <mergeCell ref="W263:W266"/>
    <mergeCell ref="B267:B268"/>
    <mergeCell ref="C267:C268"/>
    <mergeCell ref="D267:D268"/>
    <mergeCell ref="E267:E268"/>
    <mergeCell ref="F267:F268"/>
    <mergeCell ref="G263:G266"/>
    <mergeCell ref="J263:J266"/>
    <mergeCell ref="K263:K266"/>
    <mergeCell ref="L263:L266"/>
    <mergeCell ref="M263:M266"/>
    <mergeCell ref="P263:P266"/>
    <mergeCell ref="S261:S262"/>
    <mergeCell ref="T261:T262"/>
    <mergeCell ref="U261:U262"/>
    <mergeCell ref="V261:V262"/>
    <mergeCell ref="W261:W262"/>
    <mergeCell ref="B263:B266"/>
    <mergeCell ref="C263:C266"/>
    <mergeCell ref="D263:D266"/>
    <mergeCell ref="E263:E266"/>
    <mergeCell ref="F263:F266"/>
    <mergeCell ref="M261:M262"/>
    <mergeCell ref="N261:N262"/>
    <mergeCell ref="O261:O262"/>
    <mergeCell ref="P261:P262"/>
    <mergeCell ref="Q261:Q262"/>
    <mergeCell ref="R261:R262"/>
    <mergeCell ref="G261:G262"/>
    <mergeCell ref="H261:H262"/>
    <mergeCell ref="I261:I262"/>
    <mergeCell ref="J261:J262"/>
    <mergeCell ref="K261:K262"/>
    <mergeCell ref="L261:L262"/>
    <mergeCell ref="S259:S260"/>
    <mergeCell ref="T259:T260"/>
    <mergeCell ref="U259:U260"/>
    <mergeCell ref="V259:V260"/>
    <mergeCell ref="W259:W260"/>
    <mergeCell ref="B261:B262"/>
    <mergeCell ref="C261:C262"/>
    <mergeCell ref="D261:D262"/>
    <mergeCell ref="E261:E262"/>
    <mergeCell ref="F261:F262"/>
    <mergeCell ref="M259:M260"/>
    <mergeCell ref="N259:N260"/>
    <mergeCell ref="O259:O260"/>
    <mergeCell ref="P259:P260"/>
    <mergeCell ref="Q259:Q260"/>
    <mergeCell ref="R259:R260"/>
    <mergeCell ref="G259:G260"/>
    <mergeCell ref="H259:H260"/>
    <mergeCell ref="I259:I260"/>
    <mergeCell ref="J259:J260"/>
    <mergeCell ref="K259:K260"/>
    <mergeCell ref="L259:L260"/>
    <mergeCell ref="S257:S258"/>
    <mergeCell ref="T257:T258"/>
    <mergeCell ref="U257:U258"/>
    <mergeCell ref="V257:V258"/>
    <mergeCell ref="W257:W258"/>
    <mergeCell ref="B259:B260"/>
    <mergeCell ref="C259:C260"/>
    <mergeCell ref="D259:D260"/>
    <mergeCell ref="E259:E260"/>
    <mergeCell ref="F259:F260"/>
    <mergeCell ref="M257:M258"/>
    <mergeCell ref="N257:N258"/>
    <mergeCell ref="O257:O258"/>
    <mergeCell ref="P257:P258"/>
    <mergeCell ref="Q257:Q258"/>
    <mergeCell ref="R257:R258"/>
    <mergeCell ref="G257:G258"/>
    <mergeCell ref="H257:H258"/>
    <mergeCell ref="I257:I258"/>
    <mergeCell ref="J257:J258"/>
    <mergeCell ref="K257:K258"/>
    <mergeCell ref="L257:L258"/>
    <mergeCell ref="Q255:Q256"/>
    <mergeCell ref="R255:R256"/>
    <mergeCell ref="S255:S256"/>
    <mergeCell ref="V255:V256"/>
    <mergeCell ref="W255:W256"/>
    <mergeCell ref="B257:B258"/>
    <mergeCell ref="C257:C258"/>
    <mergeCell ref="D257:D258"/>
    <mergeCell ref="E257:E258"/>
    <mergeCell ref="F257:F258"/>
    <mergeCell ref="G255:G256"/>
    <mergeCell ref="J255:J256"/>
    <mergeCell ref="K255:K256"/>
    <mergeCell ref="L255:L256"/>
    <mergeCell ref="M255:M256"/>
    <mergeCell ref="P255:P256"/>
    <mergeCell ref="S253:S254"/>
    <mergeCell ref="T253:T254"/>
    <mergeCell ref="U253:U254"/>
    <mergeCell ref="V253:V254"/>
    <mergeCell ref="W253:W254"/>
    <mergeCell ref="B255:B256"/>
    <mergeCell ref="C255:C256"/>
    <mergeCell ref="D255:D256"/>
    <mergeCell ref="E255:E256"/>
    <mergeCell ref="F255:F256"/>
    <mergeCell ref="M253:M254"/>
    <mergeCell ref="N253:N254"/>
    <mergeCell ref="O253:O254"/>
    <mergeCell ref="P253:P254"/>
    <mergeCell ref="Q253:Q254"/>
    <mergeCell ref="R253:R254"/>
    <mergeCell ref="G253:G254"/>
    <mergeCell ref="H253:H254"/>
    <mergeCell ref="I253:I254"/>
    <mergeCell ref="J253:J254"/>
    <mergeCell ref="K253:K254"/>
    <mergeCell ref="L253:L254"/>
    <mergeCell ref="R251:R252"/>
    <mergeCell ref="S251:S252"/>
    <mergeCell ref="V251:V252"/>
    <mergeCell ref="W251:W252"/>
    <mergeCell ref="A253:A254"/>
    <mergeCell ref="B253:B254"/>
    <mergeCell ref="C253:C254"/>
    <mergeCell ref="D253:D254"/>
    <mergeCell ref="E253:E254"/>
    <mergeCell ref="F253:F254"/>
    <mergeCell ref="J251:J252"/>
    <mergeCell ref="K251:K252"/>
    <mergeCell ref="L251:L252"/>
    <mergeCell ref="M251:M252"/>
    <mergeCell ref="P251:P252"/>
    <mergeCell ref="Q251:Q252"/>
    <mergeCell ref="T249:T250"/>
    <mergeCell ref="U249:U250"/>
    <mergeCell ref="V249:V250"/>
    <mergeCell ref="W249:W250"/>
    <mergeCell ref="B251:B252"/>
    <mergeCell ref="C251:C252"/>
    <mergeCell ref="D251:D252"/>
    <mergeCell ref="E251:E252"/>
    <mergeCell ref="F251:F252"/>
    <mergeCell ref="G251:G252"/>
    <mergeCell ref="N249:N250"/>
    <mergeCell ref="O249:O250"/>
    <mergeCell ref="P249:P250"/>
    <mergeCell ref="Q249:Q250"/>
    <mergeCell ref="R249:R250"/>
    <mergeCell ref="S249:S250"/>
    <mergeCell ref="H249:H250"/>
    <mergeCell ref="I249:I250"/>
    <mergeCell ref="J249:J250"/>
    <mergeCell ref="K249:K250"/>
    <mergeCell ref="L249:L250"/>
    <mergeCell ref="M249:M250"/>
    <mergeCell ref="T246:T248"/>
    <mergeCell ref="U246:U248"/>
    <mergeCell ref="V246:V248"/>
    <mergeCell ref="W246:W248"/>
    <mergeCell ref="B249:B250"/>
    <mergeCell ref="C249:C250"/>
    <mergeCell ref="D249:D250"/>
    <mergeCell ref="E249:E250"/>
    <mergeCell ref="F249:F250"/>
    <mergeCell ref="G249:G250"/>
    <mergeCell ref="N246:N248"/>
    <mergeCell ref="O246:O248"/>
    <mergeCell ref="P246:P248"/>
    <mergeCell ref="Q246:Q248"/>
    <mergeCell ref="R246:R248"/>
    <mergeCell ref="S246:S248"/>
    <mergeCell ref="H246:H248"/>
    <mergeCell ref="I246:I248"/>
    <mergeCell ref="J246:J248"/>
    <mergeCell ref="K246:K248"/>
    <mergeCell ref="L246:L248"/>
    <mergeCell ref="M246:M248"/>
    <mergeCell ref="T244:T245"/>
    <mergeCell ref="U244:U245"/>
    <mergeCell ref="V244:V245"/>
    <mergeCell ref="W244:W245"/>
    <mergeCell ref="B246:B248"/>
    <mergeCell ref="C246:C248"/>
    <mergeCell ref="D246:D248"/>
    <mergeCell ref="E246:E248"/>
    <mergeCell ref="F246:F248"/>
    <mergeCell ref="G246:G248"/>
    <mergeCell ref="N244:N245"/>
    <mergeCell ref="O244:O245"/>
    <mergeCell ref="P244:P245"/>
    <mergeCell ref="Q244:Q245"/>
    <mergeCell ref="R244:R245"/>
    <mergeCell ref="S244:S245"/>
    <mergeCell ref="H244:H245"/>
    <mergeCell ref="I244:I245"/>
    <mergeCell ref="J244:J245"/>
    <mergeCell ref="K244:K245"/>
    <mergeCell ref="L244:L245"/>
    <mergeCell ref="M244:M245"/>
    <mergeCell ref="B244:B245"/>
    <mergeCell ref="C244:C245"/>
    <mergeCell ref="D244:D245"/>
    <mergeCell ref="E244:E245"/>
    <mergeCell ref="F244:F245"/>
    <mergeCell ref="G244:G245"/>
    <mergeCell ref="R241:R242"/>
    <mergeCell ref="S241:S242"/>
    <mergeCell ref="T241:T242"/>
    <mergeCell ref="U241:U242"/>
    <mergeCell ref="V241:V242"/>
    <mergeCell ref="W241:W242"/>
    <mergeCell ref="L241:L242"/>
    <mergeCell ref="M241:M242"/>
    <mergeCell ref="N241:N242"/>
    <mergeCell ref="O241:O242"/>
    <mergeCell ref="P241:P242"/>
    <mergeCell ref="Q241:Q242"/>
    <mergeCell ref="V239:V240"/>
    <mergeCell ref="W239:W240"/>
    <mergeCell ref="D241:D242"/>
    <mergeCell ref="E241:E242"/>
    <mergeCell ref="F241:F242"/>
    <mergeCell ref="G241:G242"/>
    <mergeCell ref="H241:H242"/>
    <mergeCell ref="I241:I242"/>
    <mergeCell ref="J241:J242"/>
    <mergeCell ref="K241:K242"/>
    <mergeCell ref="P239:P240"/>
    <mergeCell ref="Q239:Q240"/>
    <mergeCell ref="R239:R240"/>
    <mergeCell ref="S239:S240"/>
    <mergeCell ref="T239:T240"/>
    <mergeCell ref="U239:U240"/>
    <mergeCell ref="J239:J240"/>
    <mergeCell ref="K239:K240"/>
    <mergeCell ref="L239:L240"/>
    <mergeCell ref="M239:M240"/>
    <mergeCell ref="N239:N240"/>
    <mergeCell ref="O239:O240"/>
    <mergeCell ref="V236:V237"/>
    <mergeCell ref="W236:W237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L236:L237"/>
    <mergeCell ref="M236:M237"/>
    <mergeCell ref="P236:P237"/>
    <mergeCell ref="Q236:Q237"/>
    <mergeCell ref="R236:R237"/>
    <mergeCell ref="S236:S237"/>
    <mergeCell ref="T234:T235"/>
    <mergeCell ref="U234:U235"/>
    <mergeCell ref="V234:V235"/>
    <mergeCell ref="W234:W235"/>
    <mergeCell ref="D236:D237"/>
    <mergeCell ref="E236:E237"/>
    <mergeCell ref="F236:F237"/>
    <mergeCell ref="G236:G237"/>
    <mergeCell ref="J236:J237"/>
    <mergeCell ref="K236:K237"/>
    <mergeCell ref="N234:N235"/>
    <mergeCell ref="O234:O235"/>
    <mergeCell ref="P234:P235"/>
    <mergeCell ref="Q234:Q235"/>
    <mergeCell ref="R234:R235"/>
    <mergeCell ref="S234:S235"/>
    <mergeCell ref="H234:H235"/>
    <mergeCell ref="I234:I235"/>
    <mergeCell ref="J234:J235"/>
    <mergeCell ref="K234:K235"/>
    <mergeCell ref="L234:L235"/>
    <mergeCell ref="M234:M235"/>
    <mergeCell ref="B234:B235"/>
    <mergeCell ref="C234:C235"/>
    <mergeCell ref="D234:D235"/>
    <mergeCell ref="E234:E235"/>
    <mergeCell ref="F234:F235"/>
    <mergeCell ref="G234:G235"/>
    <mergeCell ref="P231:P233"/>
    <mergeCell ref="Q231:Q233"/>
    <mergeCell ref="R231:R233"/>
    <mergeCell ref="S231:S233"/>
    <mergeCell ref="V231:V233"/>
    <mergeCell ref="W231:W233"/>
    <mergeCell ref="V229:V230"/>
    <mergeCell ref="W229:W230"/>
    <mergeCell ref="D231:D233"/>
    <mergeCell ref="E231:E233"/>
    <mergeCell ref="F231:F233"/>
    <mergeCell ref="G231:G233"/>
    <mergeCell ref="J231:J233"/>
    <mergeCell ref="K231:K233"/>
    <mergeCell ref="L231:L233"/>
    <mergeCell ref="M231:M233"/>
    <mergeCell ref="P229:P230"/>
    <mergeCell ref="Q229:Q230"/>
    <mergeCell ref="R229:R230"/>
    <mergeCell ref="S229:S230"/>
    <mergeCell ref="T229:T230"/>
    <mergeCell ref="U229:U230"/>
    <mergeCell ref="J229:J230"/>
    <mergeCell ref="K229:K230"/>
    <mergeCell ref="L229:L230"/>
    <mergeCell ref="M229:M230"/>
    <mergeCell ref="N229:N230"/>
    <mergeCell ref="O229:O230"/>
    <mergeCell ref="V227:V228"/>
    <mergeCell ref="W227:W228"/>
    <mergeCell ref="B229:B230"/>
    <mergeCell ref="C229:C230"/>
    <mergeCell ref="D229:D230"/>
    <mergeCell ref="E229:E230"/>
    <mergeCell ref="F229:F230"/>
    <mergeCell ref="G229:G230"/>
    <mergeCell ref="H229:H230"/>
    <mergeCell ref="I229:I230"/>
    <mergeCell ref="P227:P228"/>
    <mergeCell ref="Q227:Q228"/>
    <mergeCell ref="R227:R228"/>
    <mergeCell ref="S227:S228"/>
    <mergeCell ref="T227:T228"/>
    <mergeCell ref="U227:U228"/>
    <mergeCell ref="J227:J228"/>
    <mergeCell ref="K227:K228"/>
    <mergeCell ref="L227:L228"/>
    <mergeCell ref="M227:M228"/>
    <mergeCell ref="N227:N228"/>
    <mergeCell ref="O227:O228"/>
    <mergeCell ref="V225:V226"/>
    <mergeCell ref="W225:W226"/>
    <mergeCell ref="B227:B228"/>
    <mergeCell ref="C227:C228"/>
    <mergeCell ref="D227:D228"/>
    <mergeCell ref="E227:E228"/>
    <mergeCell ref="F227:F228"/>
    <mergeCell ref="G227:G228"/>
    <mergeCell ref="H227:H228"/>
    <mergeCell ref="I227:I228"/>
    <mergeCell ref="L225:L226"/>
    <mergeCell ref="M225:M226"/>
    <mergeCell ref="P225:P226"/>
    <mergeCell ref="Q225:Q226"/>
    <mergeCell ref="R225:R226"/>
    <mergeCell ref="S225:S226"/>
    <mergeCell ref="V222:V224"/>
    <mergeCell ref="W222:W224"/>
    <mergeCell ref="B225:B226"/>
    <mergeCell ref="C225:C226"/>
    <mergeCell ref="D225:D226"/>
    <mergeCell ref="E225:E226"/>
    <mergeCell ref="F225:F226"/>
    <mergeCell ref="G225:G226"/>
    <mergeCell ref="J225:J226"/>
    <mergeCell ref="K225:K226"/>
    <mergeCell ref="L222:L224"/>
    <mergeCell ref="M222:M224"/>
    <mergeCell ref="P222:P224"/>
    <mergeCell ref="Q222:Q224"/>
    <mergeCell ref="R222:R224"/>
    <mergeCell ref="S222:S224"/>
    <mergeCell ref="V218:V220"/>
    <mergeCell ref="W218:W220"/>
    <mergeCell ref="B222:B224"/>
    <mergeCell ref="C222:C224"/>
    <mergeCell ref="D222:D224"/>
    <mergeCell ref="E222:E224"/>
    <mergeCell ref="F222:F224"/>
    <mergeCell ref="G222:G224"/>
    <mergeCell ref="J222:J224"/>
    <mergeCell ref="K222:K224"/>
    <mergeCell ref="P218:P220"/>
    <mergeCell ref="Q218:Q220"/>
    <mergeCell ref="R218:R220"/>
    <mergeCell ref="S218:S220"/>
    <mergeCell ref="T218:T220"/>
    <mergeCell ref="U218:U220"/>
    <mergeCell ref="J218:J220"/>
    <mergeCell ref="K218:K220"/>
    <mergeCell ref="L218:L220"/>
    <mergeCell ref="M218:M220"/>
    <mergeCell ref="N218:N220"/>
    <mergeCell ref="O218:O220"/>
    <mergeCell ref="B218:B220"/>
    <mergeCell ref="C218:C220"/>
    <mergeCell ref="D218:D220"/>
    <mergeCell ref="E218:E220"/>
    <mergeCell ref="F218:F220"/>
    <mergeCell ref="G218:G220"/>
    <mergeCell ref="R214:R216"/>
    <mergeCell ref="S214:S216"/>
    <mergeCell ref="T214:T216"/>
    <mergeCell ref="U214:U216"/>
    <mergeCell ref="V214:V216"/>
    <mergeCell ref="W214:W216"/>
    <mergeCell ref="L214:L216"/>
    <mergeCell ref="M214:M216"/>
    <mergeCell ref="N214:N216"/>
    <mergeCell ref="O214:O216"/>
    <mergeCell ref="P214:P216"/>
    <mergeCell ref="Q214:Q216"/>
    <mergeCell ref="V210:V212"/>
    <mergeCell ref="W210:W212"/>
    <mergeCell ref="B214:B216"/>
    <mergeCell ref="C214:C216"/>
    <mergeCell ref="D214:D216"/>
    <mergeCell ref="E214:E216"/>
    <mergeCell ref="F214:F216"/>
    <mergeCell ref="G214:G216"/>
    <mergeCell ref="J214:J216"/>
    <mergeCell ref="K214:K216"/>
    <mergeCell ref="P210:P212"/>
    <mergeCell ref="Q210:Q212"/>
    <mergeCell ref="R210:R212"/>
    <mergeCell ref="S210:S212"/>
    <mergeCell ref="T210:T212"/>
    <mergeCell ref="U210:U212"/>
    <mergeCell ref="J210:J212"/>
    <mergeCell ref="K210:K212"/>
    <mergeCell ref="L210:L212"/>
    <mergeCell ref="M210:M212"/>
    <mergeCell ref="N210:N212"/>
    <mergeCell ref="O210:O212"/>
    <mergeCell ref="T208:T209"/>
    <mergeCell ref="U208:U209"/>
    <mergeCell ref="V208:V209"/>
    <mergeCell ref="W208:W209"/>
    <mergeCell ref="B210:B212"/>
    <mergeCell ref="C210:C212"/>
    <mergeCell ref="D210:D212"/>
    <mergeCell ref="E210:E212"/>
    <mergeCell ref="F210:F212"/>
    <mergeCell ref="G210:G212"/>
    <mergeCell ref="N208:N209"/>
    <mergeCell ref="O208:O209"/>
    <mergeCell ref="P208:P209"/>
    <mergeCell ref="Q208:Q209"/>
    <mergeCell ref="R208:R209"/>
    <mergeCell ref="S208:S209"/>
    <mergeCell ref="H208:H209"/>
    <mergeCell ref="I208:I209"/>
    <mergeCell ref="J208:J209"/>
    <mergeCell ref="K208:K209"/>
    <mergeCell ref="L208:L209"/>
    <mergeCell ref="M208:M209"/>
    <mergeCell ref="B208:B209"/>
    <mergeCell ref="C208:C209"/>
    <mergeCell ref="D208:D209"/>
    <mergeCell ref="E208:E209"/>
    <mergeCell ref="F208:F209"/>
    <mergeCell ref="G208:G209"/>
    <mergeCell ref="R202:R207"/>
    <mergeCell ref="S202:S207"/>
    <mergeCell ref="T202:T207"/>
    <mergeCell ref="U202:U207"/>
    <mergeCell ref="V202:V207"/>
    <mergeCell ref="W202:W207"/>
    <mergeCell ref="J202:J207"/>
    <mergeCell ref="K202:K207"/>
    <mergeCell ref="L202:L207"/>
    <mergeCell ref="M202:M207"/>
    <mergeCell ref="P202:P207"/>
    <mergeCell ref="Q202:Q207"/>
    <mergeCell ref="V197:V200"/>
    <mergeCell ref="W197:W200"/>
    <mergeCell ref="B202:B207"/>
    <mergeCell ref="C202:C207"/>
    <mergeCell ref="D202:D207"/>
    <mergeCell ref="E202:E207"/>
    <mergeCell ref="F202:F207"/>
    <mergeCell ref="G202:G207"/>
    <mergeCell ref="H202:H207"/>
    <mergeCell ref="I202:I207"/>
    <mergeCell ref="P197:P200"/>
    <mergeCell ref="Q197:Q200"/>
    <mergeCell ref="R197:R200"/>
    <mergeCell ref="S197:S200"/>
    <mergeCell ref="T197:T200"/>
    <mergeCell ref="U197:U200"/>
    <mergeCell ref="J197:J200"/>
    <mergeCell ref="K197:K200"/>
    <mergeCell ref="L197:L200"/>
    <mergeCell ref="M197:M200"/>
    <mergeCell ref="N197:N200"/>
    <mergeCell ref="O197:O200"/>
    <mergeCell ref="U195:U196"/>
    <mergeCell ref="V195:V196"/>
    <mergeCell ref="W195:W196"/>
    <mergeCell ref="B197:B200"/>
    <mergeCell ref="C197:C200"/>
    <mergeCell ref="D197:D200"/>
    <mergeCell ref="E197:E200"/>
    <mergeCell ref="F197:F200"/>
    <mergeCell ref="G197:G200"/>
    <mergeCell ref="I197:I200"/>
    <mergeCell ref="O195:O196"/>
    <mergeCell ref="P195:P196"/>
    <mergeCell ref="Q195:Q196"/>
    <mergeCell ref="R195:R196"/>
    <mergeCell ref="S195:S196"/>
    <mergeCell ref="T195:T196"/>
    <mergeCell ref="I195:I196"/>
    <mergeCell ref="J195:J196"/>
    <mergeCell ref="K195:K196"/>
    <mergeCell ref="L195:L196"/>
    <mergeCell ref="M195:M196"/>
    <mergeCell ref="N195:N196"/>
    <mergeCell ref="V191:V194"/>
    <mergeCell ref="W191:W194"/>
    <mergeCell ref="A195:A196"/>
    <mergeCell ref="B195:B196"/>
    <mergeCell ref="C195:C196"/>
    <mergeCell ref="D195:D196"/>
    <mergeCell ref="E195:E196"/>
    <mergeCell ref="F195:F196"/>
    <mergeCell ref="G195:G196"/>
    <mergeCell ref="H195:H196"/>
    <mergeCell ref="P191:P194"/>
    <mergeCell ref="Q191:Q194"/>
    <mergeCell ref="R191:R194"/>
    <mergeCell ref="S191:S194"/>
    <mergeCell ref="T191:T194"/>
    <mergeCell ref="U191:U194"/>
    <mergeCell ref="J191:J194"/>
    <mergeCell ref="K191:K194"/>
    <mergeCell ref="L191:L194"/>
    <mergeCell ref="M191:M194"/>
    <mergeCell ref="N191:N194"/>
    <mergeCell ref="O191:O194"/>
    <mergeCell ref="T186:T189"/>
    <mergeCell ref="U186:U189"/>
    <mergeCell ref="V186:V189"/>
    <mergeCell ref="W186:W189"/>
    <mergeCell ref="B191:B194"/>
    <mergeCell ref="C191:C194"/>
    <mergeCell ref="D191:D194"/>
    <mergeCell ref="E191:E194"/>
    <mergeCell ref="F191:F194"/>
    <mergeCell ref="G191:G194"/>
    <mergeCell ref="N186:N189"/>
    <mergeCell ref="O186:O189"/>
    <mergeCell ref="P186:P189"/>
    <mergeCell ref="Q186:Q189"/>
    <mergeCell ref="R186:R189"/>
    <mergeCell ref="S186:S189"/>
    <mergeCell ref="G186:G189"/>
    <mergeCell ref="I186:I189"/>
    <mergeCell ref="J186:J189"/>
    <mergeCell ref="K186:K189"/>
    <mergeCell ref="L186:L189"/>
    <mergeCell ref="M186:M189"/>
    <mergeCell ref="S184:S185"/>
    <mergeCell ref="T184:T185"/>
    <mergeCell ref="U184:U185"/>
    <mergeCell ref="V184:V185"/>
    <mergeCell ref="W184:W185"/>
    <mergeCell ref="B186:B189"/>
    <mergeCell ref="C186:C189"/>
    <mergeCell ref="D186:D189"/>
    <mergeCell ref="E186:E189"/>
    <mergeCell ref="F186:F189"/>
    <mergeCell ref="M184:M185"/>
    <mergeCell ref="N184:N185"/>
    <mergeCell ref="O184:O185"/>
    <mergeCell ref="P184:P185"/>
    <mergeCell ref="Q184:Q185"/>
    <mergeCell ref="R184:R185"/>
    <mergeCell ref="G184:G185"/>
    <mergeCell ref="H184:H185"/>
    <mergeCell ref="I184:I185"/>
    <mergeCell ref="J184:J185"/>
    <mergeCell ref="K184:K185"/>
    <mergeCell ref="L184:L185"/>
    <mergeCell ref="A184:A185"/>
    <mergeCell ref="B184:B185"/>
    <mergeCell ref="C184:C185"/>
    <mergeCell ref="D184:D185"/>
    <mergeCell ref="E184:E185"/>
    <mergeCell ref="F184:F185"/>
    <mergeCell ref="P179:P182"/>
    <mergeCell ref="Q179:Q182"/>
    <mergeCell ref="R179:R182"/>
    <mergeCell ref="S179:S182"/>
    <mergeCell ref="V179:V182"/>
    <mergeCell ref="W179:W182"/>
    <mergeCell ref="U175:U176"/>
    <mergeCell ref="V175:V176"/>
    <mergeCell ref="W175:W176"/>
    <mergeCell ref="A177:A178"/>
    <mergeCell ref="F179:F182"/>
    <mergeCell ref="G179:G182"/>
    <mergeCell ref="J179:J182"/>
    <mergeCell ref="K179:K182"/>
    <mergeCell ref="L179:L182"/>
    <mergeCell ref="M179:M182"/>
    <mergeCell ref="L175:L176"/>
    <mergeCell ref="N175:N176"/>
    <mergeCell ref="P175:P176"/>
    <mergeCell ref="R175:R176"/>
    <mergeCell ref="S175:S176"/>
    <mergeCell ref="T175:T176"/>
    <mergeCell ref="A175:A176"/>
    <mergeCell ref="B175:B176"/>
    <mergeCell ref="D175:D176"/>
    <mergeCell ref="F175:F176"/>
    <mergeCell ref="H175:H176"/>
    <mergeCell ref="J175:J176"/>
    <mergeCell ref="A163:A164"/>
    <mergeCell ref="Y168:Y170"/>
    <mergeCell ref="A172:A173"/>
    <mergeCell ref="F172:F173"/>
    <mergeCell ref="H172:H173"/>
    <mergeCell ref="J172:J173"/>
    <mergeCell ref="L172:L173"/>
    <mergeCell ref="N172:N173"/>
    <mergeCell ref="P172:P173"/>
    <mergeCell ref="Y172:Y174"/>
    <mergeCell ref="A66:A67"/>
    <mergeCell ref="A85:A86"/>
    <mergeCell ref="Y113:Y118"/>
    <mergeCell ref="Y124:Y128"/>
    <mergeCell ref="Y135:Y137"/>
    <mergeCell ref="A161:A162"/>
    <mergeCell ref="A83:A84"/>
    <mergeCell ref="A48:A50"/>
    <mergeCell ref="R48:R50"/>
    <mergeCell ref="A52:A54"/>
    <mergeCell ref="A55:A57"/>
    <mergeCell ref="D55:D57"/>
    <mergeCell ref="A64:A65"/>
    <mergeCell ref="A34:A35"/>
    <mergeCell ref="A36:A37"/>
    <mergeCell ref="A40:A41"/>
    <mergeCell ref="A42:A43"/>
    <mergeCell ref="A44:A45"/>
    <mergeCell ref="A46:A47"/>
    <mergeCell ref="A26:A27"/>
    <mergeCell ref="F26:F27"/>
    <mergeCell ref="H26:H27"/>
    <mergeCell ref="J26:J27"/>
    <mergeCell ref="A28:A29"/>
    <mergeCell ref="D28:D29"/>
    <mergeCell ref="A18:A19"/>
    <mergeCell ref="D18:D19"/>
    <mergeCell ref="L23:L25"/>
    <mergeCell ref="N23:N25"/>
    <mergeCell ref="P23:P25"/>
    <mergeCell ref="D24:D25"/>
    <mergeCell ref="A20:A22"/>
    <mergeCell ref="D20:D22"/>
    <mergeCell ref="A23:A25"/>
    <mergeCell ref="F23:F25"/>
    <mergeCell ref="H23:H25"/>
    <mergeCell ref="J23:J25"/>
    <mergeCell ref="A1:X1"/>
    <mergeCell ref="A2:X2"/>
    <mergeCell ref="A4:A6"/>
    <mergeCell ref="B4:C5"/>
    <mergeCell ref="D4:E5"/>
    <mergeCell ref="F4:K4"/>
    <mergeCell ref="J5:K5"/>
    <mergeCell ref="T5:U5"/>
    <mergeCell ref="V5:W5"/>
    <mergeCell ref="H5:I5"/>
    <mergeCell ref="L4:Q4"/>
    <mergeCell ref="R4:W4"/>
    <mergeCell ref="X4:X6"/>
    <mergeCell ref="P5:Q5"/>
    <mergeCell ref="R5:S5"/>
    <mergeCell ref="F5:G5"/>
    <mergeCell ref="F34:F35"/>
    <mergeCell ref="H34:H35"/>
    <mergeCell ref="J34:J35"/>
    <mergeCell ref="L5:M5"/>
    <mergeCell ref="N5:O5"/>
    <mergeCell ref="F18:F19"/>
    <mergeCell ref="H18:H19"/>
    <mergeCell ref="J18:J19"/>
    <mergeCell ref="E9:W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8" r:id="rId1"/>
  <rowBreaks count="13" manualBreakCount="13">
    <brk id="22" max="23" man="1"/>
    <brk id="31" max="23" man="1"/>
    <brk id="37" max="23" man="1"/>
    <brk id="54" max="23" man="1"/>
    <brk id="68" max="23" man="1"/>
    <brk id="81" max="23" man="1"/>
    <brk id="99" max="23" man="1"/>
    <brk id="106" max="23" man="1"/>
    <brk id="111" max="23" man="1"/>
    <brk id="120" max="23" man="1"/>
    <brk id="138" max="23" man="1"/>
    <brk id="149" max="23" man="1"/>
    <brk id="160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Y114"/>
  <sheetViews>
    <sheetView view="pageBreakPreview" zoomScale="47" zoomScaleNormal="50" zoomScaleSheetLayoutView="47" zoomScalePageLayoutView="0" workbookViewId="0" topLeftCell="A103">
      <selection activeCell="A110" sqref="A110"/>
    </sheetView>
  </sheetViews>
  <sheetFormatPr defaultColWidth="9.140625" defaultRowHeight="12.75"/>
  <cols>
    <col min="1" max="1" width="43.7109375" style="19" customWidth="1"/>
    <col min="2" max="2" width="18.7109375" style="19" hidden="1" customWidth="1"/>
    <col min="3" max="3" width="16.8515625" style="19" hidden="1" customWidth="1"/>
    <col min="4" max="4" width="15.28125" style="18" customWidth="1"/>
    <col min="5" max="5" width="14.57421875" style="18" customWidth="1"/>
    <col min="6" max="6" width="14.7109375" style="18" customWidth="1"/>
    <col min="7" max="7" width="17.28125" style="18" customWidth="1"/>
    <col min="8" max="8" width="14.7109375" style="18" customWidth="1"/>
    <col min="9" max="9" width="15.00390625" style="18" customWidth="1"/>
    <col min="10" max="10" width="14.140625" style="18" customWidth="1"/>
    <col min="11" max="11" width="14.7109375" style="18" customWidth="1"/>
    <col min="12" max="12" width="14.28125" style="18" customWidth="1"/>
    <col min="13" max="13" width="14.00390625" style="18" customWidth="1"/>
    <col min="14" max="14" width="16.00390625" style="18" customWidth="1"/>
    <col min="15" max="17" width="14.00390625" style="18" customWidth="1"/>
    <col min="18" max="18" width="15.140625" style="18" customWidth="1"/>
    <col min="19" max="19" width="14.8515625" style="18" customWidth="1"/>
    <col min="20" max="20" width="14.7109375" style="18" customWidth="1"/>
    <col min="21" max="21" width="14.421875" style="18" customWidth="1"/>
    <col min="22" max="22" width="14.57421875" style="18" customWidth="1"/>
    <col min="23" max="23" width="14.7109375" style="18" customWidth="1"/>
    <col min="24" max="24" width="24.00390625" style="19" customWidth="1"/>
    <col min="25" max="16384" width="9.140625" style="1" customWidth="1"/>
  </cols>
  <sheetData>
    <row r="1" spans="1:24" ht="27">
      <c r="A1" s="302" t="s">
        <v>19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</row>
    <row r="2" spans="1:24" ht="17.25" customHeight="1">
      <c r="A2" s="79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236"/>
    </row>
    <row r="3" spans="1:24" ht="28.5" thickBot="1">
      <c r="A3" s="79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6" t="s">
        <v>373</v>
      </c>
    </row>
    <row r="4" spans="1:24" ht="35.25" customHeight="1">
      <c r="A4" s="303" t="s">
        <v>1</v>
      </c>
      <c r="B4" s="296" t="s">
        <v>192</v>
      </c>
      <c r="C4" s="298"/>
      <c r="D4" s="296" t="s">
        <v>272</v>
      </c>
      <c r="E4" s="298"/>
      <c r="F4" s="293" t="s">
        <v>106</v>
      </c>
      <c r="G4" s="294"/>
      <c r="H4" s="294"/>
      <c r="I4" s="294"/>
      <c r="J4" s="294"/>
      <c r="K4" s="295"/>
      <c r="L4" s="293" t="s">
        <v>191</v>
      </c>
      <c r="M4" s="294"/>
      <c r="N4" s="294"/>
      <c r="O4" s="294"/>
      <c r="P4" s="294"/>
      <c r="Q4" s="295"/>
      <c r="R4" s="296" t="s">
        <v>273</v>
      </c>
      <c r="S4" s="297"/>
      <c r="T4" s="297"/>
      <c r="U4" s="297"/>
      <c r="V4" s="297"/>
      <c r="W4" s="298"/>
      <c r="X4" s="299" t="s">
        <v>25</v>
      </c>
    </row>
    <row r="5" spans="1:24" ht="35.25" customHeight="1">
      <c r="A5" s="304"/>
      <c r="B5" s="306"/>
      <c r="C5" s="307"/>
      <c r="D5" s="306"/>
      <c r="E5" s="307"/>
      <c r="F5" s="289" t="s">
        <v>2</v>
      </c>
      <c r="G5" s="289"/>
      <c r="H5" s="289" t="s">
        <v>3</v>
      </c>
      <c r="I5" s="289"/>
      <c r="J5" s="289" t="s">
        <v>9</v>
      </c>
      <c r="K5" s="289"/>
      <c r="L5" s="289" t="s">
        <v>2</v>
      </c>
      <c r="M5" s="289"/>
      <c r="N5" s="289" t="s">
        <v>3</v>
      </c>
      <c r="O5" s="289"/>
      <c r="P5" s="289" t="s">
        <v>9</v>
      </c>
      <c r="Q5" s="289"/>
      <c r="R5" s="289" t="s">
        <v>2</v>
      </c>
      <c r="S5" s="289"/>
      <c r="T5" s="289" t="s">
        <v>3</v>
      </c>
      <c r="U5" s="289"/>
      <c r="V5" s="289" t="s">
        <v>9</v>
      </c>
      <c r="W5" s="289"/>
      <c r="X5" s="300"/>
    </row>
    <row r="6" spans="1:24" ht="92.25" customHeight="1" thickBot="1">
      <c r="A6" s="305"/>
      <c r="B6" s="7" t="s">
        <v>5</v>
      </c>
      <c r="C6" s="7" t="s">
        <v>4</v>
      </c>
      <c r="D6" s="7" t="s">
        <v>5</v>
      </c>
      <c r="E6" s="7" t="s">
        <v>4</v>
      </c>
      <c r="F6" s="7" t="s">
        <v>5</v>
      </c>
      <c r="G6" s="7" t="s">
        <v>4</v>
      </c>
      <c r="H6" s="7" t="s">
        <v>5</v>
      </c>
      <c r="I6" s="7" t="s">
        <v>4</v>
      </c>
      <c r="J6" s="7" t="s">
        <v>5</v>
      </c>
      <c r="K6" s="7" t="s">
        <v>4</v>
      </c>
      <c r="L6" s="7" t="s">
        <v>5</v>
      </c>
      <c r="M6" s="7" t="s">
        <v>4</v>
      </c>
      <c r="N6" s="7" t="s">
        <v>5</v>
      </c>
      <c r="O6" s="7" t="s">
        <v>4</v>
      </c>
      <c r="P6" s="7" t="s">
        <v>5</v>
      </c>
      <c r="Q6" s="7" t="s">
        <v>4</v>
      </c>
      <c r="R6" s="7" t="s">
        <v>5</v>
      </c>
      <c r="S6" s="7" t="s">
        <v>4</v>
      </c>
      <c r="T6" s="7" t="s">
        <v>5</v>
      </c>
      <c r="U6" s="7" t="s">
        <v>4</v>
      </c>
      <c r="V6" s="7" t="s">
        <v>5</v>
      </c>
      <c r="W6" s="7" t="s">
        <v>4</v>
      </c>
      <c r="X6" s="301"/>
    </row>
    <row r="7" spans="1:24" ht="36.75" customHeight="1">
      <c r="A7" s="236"/>
      <c r="B7" s="79"/>
      <c r="C7" s="7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8"/>
    </row>
    <row r="8" spans="1:24" ht="135">
      <c r="A8" s="9" t="s">
        <v>0</v>
      </c>
      <c r="B8" s="11"/>
      <c r="C8" s="12">
        <f>SUM(C11:C15)</f>
        <v>801.06</v>
      </c>
      <c r="D8" s="11"/>
      <c r="E8" s="12">
        <f>SUM(E11:E15)</f>
        <v>3483.319</v>
      </c>
      <c r="F8" s="12"/>
      <c r="G8" s="12">
        <f aca="true" t="shared" si="0" ref="G8:W8">SUM(G11:G15)</f>
        <v>3010.177</v>
      </c>
      <c r="H8" s="12"/>
      <c r="I8" s="12">
        <f t="shared" si="0"/>
        <v>6809.282999999999</v>
      </c>
      <c r="J8" s="12"/>
      <c r="K8" s="12">
        <f t="shared" si="0"/>
        <v>9794.003</v>
      </c>
      <c r="L8" s="12"/>
      <c r="M8" s="12">
        <f t="shared" si="0"/>
        <v>3450.4189999999994</v>
      </c>
      <c r="N8" s="12"/>
      <c r="O8" s="12">
        <f t="shared" si="0"/>
        <v>4739.348999999999</v>
      </c>
      <c r="P8" s="12"/>
      <c r="Q8" s="12">
        <f t="shared" si="0"/>
        <v>7989.808999999998</v>
      </c>
      <c r="R8" s="12"/>
      <c r="S8" s="12">
        <f t="shared" si="0"/>
        <v>3032.08</v>
      </c>
      <c r="T8" s="12"/>
      <c r="U8" s="12">
        <f t="shared" si="0"/>
        <v>4527.987</v>
      </c>
      <c r="V8" s="12"/>
      <c r="W8" s="12">
        <f t="shared" si="0"/>
        <v>9665.347</v>
      </c>
      <c r="X8" s="54"/>
    </row>
    <row r="9" spans="1:24" ht="27.75">
      <c r="A9" s="9" t="s">
        <v>152</v>
      </c>
      <c r="B9" s="11"/>
      <c r="C9" s="11"/>
      <c r="D9" s="11"/>
      <c r="E9" s="291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54"/>
    </row>
    <row r="10" spans="1:24" ht="27.75">
      <c r="A10" s="53"/>
      <c r="B10" s="54"/>
      <c r="C10" s="54"/>
      <c r="D10" s="5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54"/>
    </row>
    <row r="11" spans="1:24" ht="33.75" customHeight="1">
      <c r="A11" s="15" t="s">
        <v>8</v>
      </c>
      <c r="B11" s="11"/>
      <c r="C11" s="12">
        <f>SUMIF($X$18:$X$343,"Бюджет РФ",C$18:C$344)</f>
        <v>0</v>
      </c>
      <c r="D11" s="11"/>
      <c r="E11" s="12">
        <f>SUMIF($X$18:$X$343,"Бюджет РФ",E$18:E$344)</f>
        <v>904.82</v>
      </c>
      <c r="F11" s="12"/>
      <c r="G11" s="12">
        <f>SUMIF($X$18:$X$343,"Бюджет РФ",G$18:G$344)</f>
        <v>0</v>
      </c>
      <c r="H11" s="12"/>
      <c r="I11" s="12">
        <f>SUMIF($X$18:$X$343,"Бюджет РФ",I$18:I$344)</f>
        <v>1724.858</v>
      </c>
      <c r="J11" s="12"/>
      <c r="K11" s="12">
        <f>SUMIF($X$18:$X$343,"Бюджет РФ",K$18:K$344)</f>
        <v>2702.458</v>
      </c>
      <c r="L11" s="12"/>
      <c r="M11" s="12">
        <f>SUMIF($X$18:$X$343,"Бюджет РФ",M$18:M$344)</f>
        <v>0</v>
      </c>
      <c r="N11" s="12"/>
      <c r="O11" s="12">
        <f>SUMIF($X$18:$X$343,"Бюджет РФ",O$18:O$344)</f>
        <v>39.43</v>
      </c>
      <c r="P11" s="12"/>
      <c r="Q11" s="12">
        <f>SUMIF($X$18:$X$343,"Бюджет РФ",Q$18:Q$344)</f>
        <v>2621.23</v>
      </c>
      <c r="R11" s="12"/>
      <c r="S11" s="12">
        <f>SUMIF($X$18:$X$343,"Бюджет РФ",S$18:S$344)</f>
        <v>178.54</v>
      </c>
      <c r="T11" s="12"/>
      <c r="U11" s="12">
        <f>SUMIF($X$18:$X$343,"Бюджет РФ",U$18:U$344)</f>
        <v>323.427</v>
      </c>
      <c r="V11" s="12"/>
      <c r="W11" s="12">
        <f>SUMIF($X$18:$X$343,"Бюджет РФ",W$18:W$344)</f>
        <v>4579.127</v>
      </c>
      <c r="X11" s="11"/>
    </row>
    <row r="12" spans="1:24" ht="33.75" customHeight="1">
      <c r="A12" s="15" t="s">
        <v>6</v>
      </c>
      <c r="B12" s="11"/>
      <c r="C12" s="12">
        <f>SUMIF($X$18:$X$343,"Бюджет РБ",C$18:C$344)</f>
        <v>475.76</v>
      </c>
      <c r="D12" s="11"/>
      <c r="E12" s="12">
        <f>SUMIF($X$18:$X$343,"Бюджет РБ",E$18:E$344)</f>
        <v>1909.6660000000002</v>
      </c>
      <c r="F12" s="12"/>
      <c r="G12" s="12">
        <f>SUMIF($X$18:$X$343,"Бюджет РБ",G$18:G$344)</f>
        <v>2395.2670000000003</v>
      </c>
      <c r="H12" s="12"/>
      <c r="I12" s="12">
        <f>SUMIF($X$18:$X$343,"Бюджет РБ",I$18:I$344)</f>
        <v>4063.9970000000003</v>
      </c>
      <c r="J12" s="12"/>
      <c r="K12" s="12">
        <f>SUMIF($X$18:$X$343,"Бюджет РБ",K$18:K$344)</f>
        <v>6014.056999999999</v>
      </c>
      <c r="L12" s="12"/>
      <c r="M12" s="12">
        <f>SUMIF($X$18:$X$343,"Бюджет РБ",M$18:M$344)</f>
        <v>2554.189</v>
      </c>
      <c r="N12" s="12"/>
      <c r="O12" s="12">
        <f>SUMIF($X$18:$X$343,"Бюджет РБ",O$18:O$344)</f>
        <v>3727.8089999999997</v>
      </c>
      <c r="P12" s="12"/>
      <c r="Q12" s="12">
        <f>SUMIF($X$18:$X$343,"Бюджет РБ",Q$18:Q$344)</f>
        <v>4329.808999999999</v>
      </c>
      <c r="R12" s="12"/>
      <c r="S12" s="12">
        <f>SUMIF($X$18:$X$343,"Бюджет РБ",S$18:S$344)</f>
        <v>816.5300000000001</v>
      </c>
      <c r="T12" s="12"/>
      <c r="U12" s="12">
        <f>SUMIF($X$18:$X$343,"Бюджет РБ",U$18:U$344)</f>
        <v>2089.2799999999997</v>
      </c>
      <c r="V12" s="12"/>
      <c r="W12" s="12">
        <f>SUMIF($X$18:$X$343,"Бюджет РБ",W$18:W$344)</f>
        <v>2827.2799999999997</v>
      </c>
      <c r="X12" s="11"/>
    </row>
    <row r="13" spans="1:24" ht="33.75" customHeight="1">
      <c r="A13" s="15" t="s">
        <v>7</v>
      </c>
      <c r="B13" s="11"/>
      <c r="C13" s="12">
        <f>SUMIF($X$18:$X$343,"Бюджет ГО",C$18:C$344)</f>
        <v>13.4</v>
      </c>
      <c r="D13" s="11"/>
      <c r="E13" s="12">
        <f>SUMIF($X$18:$X$343,"Бюджет ГО",E$18:E$344)</f>
        <v>86.53300000000002</v>
      </c>
      <c r="F13" s="12"/>
      <c r="G13" s="12">
        <f>SUMIF($X$18:$X$343,"Бюджет ГО",G$18:G$344)</f>
        <v>52.61</v>
      </c>
      <c r="H13" s="12"/>
      <c r="I13" s="12">
        <f>SUMIF($X$18:$X$343,"Бюджет ГО",I$18:I$344)</f>
        <v>135.628</v>
      </c>
      <c r="J13" s="12"/>
      <c r="K13" s="12">
        <f>SUMIF($X$18:$X$343,"Бюджет ГО",K$18:K$344)</f>
        <v>135.628</v>
      </c>
      <c r="L13" s="12"/>
      <c r="M13" s="12">
        <f>SUMIF($X$18:$X$343,"Бюджет ГО",M$18:M$344)</f>
        <v>78.92999999999999</v>
      </c>
      <c r="N13" s="12"/>
      <c r="O13" s="12">
        <f>SUMIF($X$18:$X$343,"Бюджет ГО",O$18:O$344)</f>
        <v>81.28999999999999</v>
      </c>
      <c r="P13" s="12"/>
      <c r="Q13" s="12">
        <f>SUMIF($X$18:$X$343,"Бюджет ГО",Q$18:Q$344)</f>
        <v>81.28999999999999</v>
      </c>
      <c r="R13" s="12"/>
      <c r="S13" s="12">
        <f>SUMIF($X$18:$X$343,"Бюджет ГО",S$18:S$344)</f>
        <v>30.21</v>
      </c>
      <c r="T13" s="12"/>
      <c r="U13" s="12">
        <f>SUMIF($X$18:$X$343,"Бюджет ГО",U$18:U$344)</f>
        <v>38.900000000000006</v>
      </c>
      <c r="V13" s="12"/>
      <c r="W13" s="12">
        <f>SUMIF($X$18:$X$343,"Бюджет ГО",W$18:W$344)</f>
        <v>38.900000000000006</v>
      </c>
      <c r="X13" s="11"/>
    </row>
    <row r="14" spans="1:24" ht="57.75" customHeight="1">
      <c r="A14" s="15" t="s">
        <v>141</v>
      </c>
      <c r="B14" s="11"/>
      <c r="C14" s="12">
        <f>SUMIF($X$18:$X$343,"Собств.",C$18:C$344)</f>
        <v>307.1</v>
      </c>
      <c r="D14" s="11"/>
      <c r="E14" s="12">
        <f>SUMIF($X$18:$X$343,"Собств.",E$18:E$344)</f>
        <v>503.1</v>
      </c>
      <c r="F14" s="12"/>
      <c r="G14" s="12">
        <f>SUMIF($X$18:$X$343,"Собств.",G$18:G$344)</f>
        <v>519.2</v>
      </c>
      <c r="H14" s="12"/>
      <c r="I14" s="12">
        <f>SUMIF($X$18:$X$343,"Собств.",I$18:I$344)</f>
        <v>840.4</v>
      </c>
      <c r="J14" s="12"/>
      <c r="K14" s="12">
        <f>SUMIF($X$18:$X$343,"Собств.",K$18:K$344)</f>
        <v>894.16</v>
      </c>
      <c r="L14" s="12"/>
      <c r="M14" s="12">
        <f>SUMIF($X$18:$X$343,"Собств.",M$18:M$344)</f>
        <v>809.2</v>
      </c>
      <c r="N14" s="12"/>
      <c r="O14" s="12">
        <f>SUMIF($X$18:$X$343,"Собств.",O$18:O$344)</f>
        <v>881.52</v>
      </c>
      <c r="P14" s="12"/>
      <c r="Q14" s="12">
        <f>SUMIF($X$18:$X$343,"Собств.",Q$18:Q$344)</f>
        <v>936.7800000000001</v>
      </c>
      <c r="R14" s="12"/>
      <c r="S14" s="12">
        <f>SUMIF($X$18:$X$343,"Собств.",S$18:S$344)</f>
        <v>1998.7</v>
      </c>
      <c r="T14" s="12"/>
      <c r="U14" s="12">
        <f>SUMIF($X$18:$X$343,"Собств.",U$18:U$344)</f>
        <v>2067.08</v>
      </c>
      <c r="V14" s="12"/>
      <c r="W14" s="12">
        <f>SUMIF($X$18:$X$343,"Собств.",W$18:W$344)</f>
        <v>2199.3399999999997</v>
      </c>
      <c r="X14" s="11"/>
    </row>
    <row r="15" spans="1:24" ht="81.75" customHeight="1">
      <c r="A15" s="15" t="s">
        <v>142</v>
      </c>
      <c r="B15" s="11"/>
      <c r="C15" s="12">
        <f>SUMIF($X$18:$X$343,"Привлеч.",C$18:C$344)</f>
        <v>4.8</v>
      </c>
      <c r="D15" s="11"/>
      <c r="E15" s="12">
        <f>SUMIF($X$18:$X$343,"Привлеч.",E$18:E$344)</f>
        <v>79.2</v>
      </c>
      <c r="F15" s="12"/>
      <c r="G15" s="12">
        <f>SUMIF($X$18:$X$343,"Привлеч.",G$18:G$344)</f>
        <v>43.1</v>
      </c>
      <c r="H15" s="12"/>
      <c r="I15" s="12">
        <f>SUMIF($X$18:$X$343,"Привлеч.",I$18:I$344)</f>
        <v>44.4</v>
      </c>
      <c r="J15" s="12"/>
      <c r="K15" s="12">
        <f>SUMIF($X$18:$X$343,"Привлеч.",K$18:K$344)</f>
        <v>47.7</v>
      </c>
      <c r="L15" s="12"/>
      <c r="M15" s="12">
        <f>SUMIF($X$18:$X$343,"Привлеч.",M$18:M$344)</f>
        <v>8.1</v>
      </c>
      <c r="N15" s="12"/>
      <c r="O15" s="12">
        <f>SUMIF($X$18:$X$343,"Привлеч.",O$18:O$344)</f>
        <v>9.3</v>
      </c>
      <c r="P15" s="12"/>
      <c r="Q15" s="12">
        <f>SUMIF($X$18:$X$343,"Привлеч.",Q$18:Q$344)</f>
        <v>20.7</v>
      </c>
      <c r="R15" s="12"/>
      <c r="S15" s="12">
        <f>SUMIF($X$18:$X$343,"Привлеч.",S$18:S$344)</f>
        <v>8.1</v>
      </c>
      <c r="T15" s="12"/>
      <c r="U15" s="12">
        <f>SUMIF($X$18:$X$343,"Привлеч.",U$18:U$344)</f>
        <v>9.3</v>
      </c>
      <c r="V15" s="12"/>
      <c r="W15" s="12">
        <f>SUMIF($X$18:$X$343,"Привлеч.",W$18:W$344)</f>
        <v>20.7</v>
      </c>
      <c r="X15" s="11"/>
    </row>
    <row r="16" spans="1:24" ht="27" hidden="1">
      <c r="A16" s="20" t="s">
        <v>13</v>
      </c>
      <c r="B16" s="11"/>
      <c r="C16" s="11"/>
      <c r="D16" s="11"/>
      <c r="E16" s="12">
        <f>SUMIF($X$18:$X$343,"Иностр.",E$18:E$344)</f>
        <v>0</v>
      </c>
      <c r="F16" s="12"/>
      <c r="G16" s="12">
        <f>SUMIF($X$18:$X$343,"Иностр.",G$18:G$344)</f>
        <v>0</v>
      </c>
      <c r="H16" s="12"/>
      <c r="I16" s="12">
        <f>SUMIF($X$18:$X$343,"Иностр.",I$18:I$344)</f>
        <v>0</v>
      </c>
      <c r="J16" s="12"/>
      <c r="K16" s="12">
        <f>SUMIF($X$18:$X$343,"Иностр.",K$18:K$344)</f>
        <v>0</v>
      </c>
      <c r="L16" s="12"/>
      <c r="M16" s="12">
        <f>SUMIF($X$18:$X$343,"Иностр.",M$18:M$344)</f>
        <v>0</v>
      </c>
      <c r="N16" s="12"/>
      <c r="O16" s="12">
        <f>SUMIF($X$18:$X$343,"Иностр.",O$18:O$344)</f>
        <v>0</v>
      </c>
      <c r="P16" s="12"/>
      <c r="Q16" s="12">
        <f>SUMIF($X$18:$X$343,"Иностр.",Q$18:Q$344)</f>
        <v>0</v>
      </c>
      <c r="R16" s="12"/>
      <c r="S16" s="12">
        <f>SUMIF($X$18:$X$343,"Иностр.",S$18:S$344)</f>
        <v>0</v>
      </c>
      <c r="T16" s="12"/>
      <c r="U16" s="12">
        <f>SUMIF($X$18:$X$343,"Иностр.",U$18:U$344)</f>
        <v>0</v>
      </c>
      <c r="V16" s="12"/>
      <c r="W16" s="12">
        <f>SUMIF($X$18:$X$343,"Иностр.",W$18:W$344)</f>
        <v>0</v>
      </c>
      <c r="X16" s="11"/>
    </row>
    <row r="17" spans="1:24" ht="141.75" customHeight="1">
      <c r="A17" s="15" t="s">
        <v>460</v>
      </c>
      <c r="B17" s="11"/>
      <c r="C17" s="11"/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1"/>
    </row>
    <row r="18" spans="1:25" ht="180" customHeight="1">
      <c r="A18" s="308" t="s">
        <v>369</v>
      </c>
      <c r="B18" s="266"/>
      <c r="C18" s="4"/>
      <c r="D18" s="258"/>
      <c r="E18" s="258">
        <v>297.196</v>
      </c>
      <c r="F18" s="258" t="s">
        <v>11</v>
      </c>
      <c r="G18" s="258">
        <v>73.132</v>
      </c>
      <c r="H18" s="258" t="s">
        <v>11</v>
      </c>
      <c r="I18" s="258">
        <v>73.132</v>
      </c>
      <c r="J18" s="258" t="s">
        <v>11</v>
      </c>
      <c r="K18" s="258">
        <v>73.132</v>
      </c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64" t="s">
        <v>24</v>
      </c>
      <c r="Y18" s="112"/>
    </row>
    <row r="19" spans="1:25" ht="196.5" customHeight="1">
      <c r="A19" s="308"/>
      <c r="B19" s="266"/>
      <c r="C19" s="4"/>
      <c r="D19" s="258"/>
      <c r="E19" s="4">
        <v>9.19</v>
      </c>
      <c r="F19" s="4"/>
      <c r="G19" s="4">
        <v>2.262</v>
      </c>
      <c r="H19" s="4"/>
      <c r="I19" s="4">
        <v>2.262</v>
      </c>
      <c r="J19" s="4"/>
      <c r="K19" s="4">
        <v>2.262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34" t="s">
        <v>33</v>
      </c>
      <c r="Y19" s="112"/>
    </row>
    <row r="20" spans="1:25" ht="186.75" customHeight="1">
      <c r="A20" s="308" t="s">
        <v>367</v>
      </c>
      <c r="B20" s="266"/>
      <c r="C20" s="4"/>
      <c r="D20" s="258"/>
      <c r="E20" s="258">
        <v>325.85</v>
      </c>
      <c r="F20" s="290" t="s">
        <v>456</v>
      </c>
      <c r="G20" s="258">
        <v>189.69</v>
      </c>
      <c r="H20" s="290" t="s">
        <v>456</v>
      </c>
      <c r="I20" s="258">
        <v>189.69</v>
      </c>
      <c r="J20" s="290" t="s">
        <v>456</v>
      </c>
      <c r="K20" s="258">
        <v>189.69</v>
      </c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64" t="s">
        <v>24</v>
      </c>
      <c r="Y20" s="112"/>
    </row>
    <row r="21" spans="1:25" ht="186.75" customHeight="1">
      <c r="A21" s="308"/>
      <c r="B21" s="266"/>
      <c r="C21" s="4"/>
      <c r="D21" s="258"/>
      <c r="E21" s="4">
        <v>10.078</v>
      </c>
      <c r="F21" s="290"/>
      <c r="G21" s="4">
        <v>5.87</v>
      </c>
      <c r="H21" s="290"/>
      <c r="I21" s="4">
        <v>5.87</v>
      </c>
      <c r="J21" s="290"/>
      <c r="K21" s="4">
        <v>5.87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34" t="s">
        <v>33</v>
      </c>
      <c r="Y21" s="112"/>
    </row>
    <row r="22" spans="1:24" ht="204" customHeight="1">
      <c r="A22" s="308" t="s">
        <v>604</v>
      </c>
      <c r="B22" s="266"/>
      <c r="C22" s="4"/>
      <c r="D22" s="290" t="s">
        <v>32</v>
      </c>
      <c r="E22" s="258">
        <v>28.347</v>
      </c>
      <c r="F22" s="258"/>
      <c r="G22" s="4"/>
      <c r="H22" s="258"/>
      <c r="I22" s="258">
        <v>452.88</v>
      </c>
      <c r="J22" s="258"/>
      <c r="K22" s="258">
        <v>452.88</v>
      </c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64" t="s">
        <v>24</v>
      </c>
    </row>
    <row r="23" spans="1:24" ht="192.75" customHeight="1">
      <c r="A23" s="308"/>
      <c r="B23" s="266"/>
      <c r="C23" s="4"/>
      <c r="D23" s="290"/>
      <c r="E23" s="4">
        <v>0.879</v>
      </c>
      <c r="F23" s="258"/>
      <c r="G23" s="4"/>
      <c r="H23" s="258"/>
      <c r="I23" s="4">
        <v>14</v>
      </c>
      <c r="J23" s="258"/>
      <c r="K23" s="4">
        <v>14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34" t="s">
        <v>33</v>
      </c>
    </row>
    <row r="24" spans="1:24" ht="229.5" customHeight="1">
      <c r="A24" s="308" t="s">
        <v>568</v>
      </c>
      <c r="B24" s="266"/>
      <c r="C24" s="4"/>
      <c r="D24" s="258"/>
      <c r="E24" s="4"/>
      <c r="F24" s="258"/>
      <c r="G24" s="4"/>
      <c r="H24" s="258"/>
      <c r="I24" s="258">
        <v>138.06</v>
      </c>
      <c r="J24" s="258"/>
      <c r="K24" s="258">
        <v>138.06</v>
      </c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64" t="s">
        <v>24</v>
      </c>
    </row>
    <row r="25" spans="1:24" ht="237.75" customHeight="1">
      <c r="A25" s="308"/>
      <c r="B25" s="266"/>
      <c r="C25" s="4"/>
      <c r="D25" s="258"/>
      <c r="E25" s="4"/>
      <c r="F25" s="258"/>
      <c r="G25" s="4"/>
      <c r="H25" s="258"/>
      <c r="I25" s="4">
        <v>4.27</v>
      </c>
      <c r="J25" s="258"/>
      <c r="K25" s="4">
        <v>4.27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34" t="s">
        <v>33</v>
      </c>
    </row>
    <row r="26" spans="1:24" ht="135.75" customHeight="1">
      <c r="A26" s="308" t="s">
        <v>567</v>
      </c>
      <c r="B26" s="266"/>
      <c r="C26" s="4"/>
      <c r="D26" s="290" t="s">
        <v>32</v>
      </c>
      <c r="E26" s="258">
        <v>10</v>
      </c>
      <c r="F26" s="290" t="s">
        <v>32</v>
      </c>
      <c r="G26" s="258">
        <v>30</v>
      </c>
      <c r="H26" s="290" t="s">
        <v>32</v>
      </c>
      <c r="I26" s="258">
        <v>30</v>
      </c>
      <c r="J26" s="290" t="s">
        <v>32</v>
      </c>
      <c r="K26" s="258">
        <v>30</v>
      </c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64" t="s">
        <v>24</v>
      </c>
    </row>
    <row r="27" spans="1:24" ht="123.75" customHeight="1">
      <c r="A27" s="308"/>
      <c r="B27" s="266"/>
      <c r="C27" s="4"/>
      <c r="D27" s="290"/>
      <c r="E27" s="4">
        <v>0.3</v>
      </c>
      <c r="F27" s="290"/>
      <c r="G27" s="4">
        <v>0.93</v>
      </c>
      <c r="H27" s="290"/>
      <c r="I27" s="4">
        <v>0.93</v>
      </c>
      <c r="J27" s="290"/>
      <c r="K27" s="4">
        <v>0.93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4" t="s">
        <v>33</v>
      </c>
    </row>
    <row r="28" spans="1:24" ht="135.75" customHeight="1">
      <c r="A28" s="308" t="s">
        <v>439</v>
      </c>
      <c r="B28" s="266"/>
      <c r="C28" s="258">
        <v>42.9</v>
      </c>
      <c r="D28" s="258"/>
      <c r="E28" s="258">
        <v>167.76</v>
      </c>
      <c r="F28" s="290" t="s">
        <v>11</v>
      </c>
      <c r="G28" s="258">
        <v>235.018</v>
      </c>
      <c r="H28" s="290" t="s">
        <v>11</v>
      </c>
      <c r="I28" s="258">
        <v>235.018</v>
      </c>
      <c r="J28" s="290" t="s">
        <v>11</v>
      </c>
      <c r="K28" s="258">
        <v>235.018</v>
      </c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68" t="s">
        <v>24</v>
      </c>
    </row>
    <row r="29" spans="1:24" ht="126" customHeight="1">
      <c r="A29" s="308"/>
      <c r="B29" s="266"/>
      <c r="C29" s="4"/>
      <c r="D29" s="258"/>
      <c r="E29" s="4">
        <v>5.2</v>
      </c>
      <c r="F29" s="290"/>
      <c r="G29" s="4">
        <v>7.27</v>
      </c>
      <c r="H29" s="290"/>
      <c r="I29" s="4">
        <v>7.27</v>
      </c>
      <c r="J29" s="290"/>
      <c r="K29" s="4">
        <v>7.27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53" t="s">
        <v>33</v>
      </c>
    </row>
    <row r="30" spans="1:24" ht="126" customHeight="1">
      <c r="A30" s="308" t="s">
        <v>453</v>
      </c>
      <c r="B30" s="266"/>
      <c r="C30" s="4"/>
      <c r="D30" s="290" t="s">
        <v>32</v>
      </c>
      <c r="E30" s="258">
        <v>7</v>
      </c>
      <c r="F30" s="290" t="s">
        <v>11</v>
      </c>
      <c r="G30" s="258">
        <v>48</v>
      </c>
      <c r="H30" s="290" t="s">
        <v>11</v>
      </c>
      <c r="I30" s="258">
        <v>48</v>
      </c>
      <c r="J30" s="290" t="s">
        <v>11</v>
      </c>
      <c r="K30" s="258">
        <v>48</v>
      </c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68" t="s">
        <v>24</v>
      </c>
    </row>
    <row r="31" spans="1:24" ht="126" customHeight="1">
      <c r="A31" s="308"/>
      <c r="B31" s="266"/>
      <c r="C31" s="4"/>
      <c r="D31" s="290"/>
      <c r="E31" s="4">
        <v>0.216</v>
      </c>
      <c r="F31" s="290"/>
      <c r="G31" s="4">
        <v>1.486</v>
      </c>
      <c r="H31" s="290"/>
      <c r="I31" s="4">
        <v>1.486</v>
      </c>
      <c r="J31" s="290"/>
      <c r="K31" s="4">
        <v>1.486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53" t="s">
        <v>33</v>
      </c>
    </row>
    <row r="32" spans="1:24" ht="60.75" customHeight="1">
      <c r="A32" s="325" t="s">
        <v>244</v>
      </c>
      <c r="B32" s="266"/>
      <c r="C32" s="4"/>
      <c r="D32" s="290" t="s">
        <v>481</v>
      </c>
      <c r="E32" s="57">
        <v>792.62</v>
      </c>
      <c r="F32" s="290" t="s">
        <v>482</v>
      </c>
      <c r="G32" s="4"/>
      <c r="H32" s="290" t="s">
        <v>482</v>
      </c>
      <c r="I32" s="57">
        <v>326.778</v>
      </c>
      <c r="J32" s="290" t="s">
        <v>482</v>
      </c>
      <c r="K32" s="57">
        <v>326.778</v>
      </c>
      <c r="L32" s="290" t="s">
        <v>483</v>
      </c>
      <c r="M32" s="4"/>
      <c r="N32" s="290" t="s">
        <v>483</v>
      </c>
      <c r="O32" s="57"/>
      <c r="P32" s="290" t="s">
        <v>483</v>
      </c>
      <c r="Q32" s="57"/>
      <c r="R32" s="290" t="s">
        <v>484</v>
      </c>
      <c r="S32" s="57">
        <v>178.54</v>
      </c>
      <c r="T32" s="290" t="s">
        <v>485</v>
      </c>
      <c r="U32" s="57">
        <v>178.54</v>
      </c>
      <c r="V32" s="290" t="s">
        <v>485</v>
      </c>
      <c r="W32" s="57">
        <v>178.54</v>
      </c>
      <c r="X32" s="47" t="s">
        <v>26</v>
      </c>
    </row>
    <row r="33" spans="1:24" ht="49.5" customHeight="1">
      <c r="A33" s="325"/>
      <c r="B33" s="266"/>
      <c r="C33" s="57">
        <v>432.86</v>
      </c>
      <c r="D33" s="290"/>
      <c r="E33" s="57">
        <v>1004.013</v>
      </c>
      <c r="F33" s="290"/>
      <c r="G33" s="57">
        <v>994.157</v>
      </c>
      <c r="H33" s="290"/>
      <c r="I33" s="57">
        <v>994.157</v>
      </c>
      <c r="J33" s="290"/>
      <c r="K33" s="57">
        <v>994.157</v>
      </c>
      <c r="L33" s="290"/>
      <c r="M33" s="57">
        <v>877.189</v>
      </c>
      <c r="N33" s="290"/>
      <c r="O33" s="57">
        <v>877.189</v>
      </c>
      <c r="P33" s="290"/>
      <c r="Q33" s="57">
        <v>877.189</v>
      </c>
      <c r="R33" s="290"/>
      <c r="S33" s="57">
        <v>167.83</v>
      </c>
      <c r="T33" s="290"/>
      <c r="U33" s="57">
        <v>167.83</v>
      </c>
      <c r="V33" s="290"/>
      <c r="W33" s="57">
        <v>167.83</v>
      </c>
      <c r="X33" s="46" t="s">
        <v>24</v>
      </c>
    </row>
    <row r="34" spans="1:24" ht="94.5" customHeight="1">
      <c r="A34" s="325"/>
      <c r="B34" s="79"/>
      <c r="C34" s="258">
        <v>13.4</v>
      </c>
      <c r="D34" s="290"/>
      <c r="E34" s="258">
        <v>55.57</v>
      </c>
      <c r="F34" s="290"/>
      <c r="G34" s="258">
        <v>30.747</v>
      </c>
      <c r="H34" s="290"/>
      <c r="I34" s="258">
        <v>40.85</v>
      </c>
      <c r="J34" s="290"/>
      <c r="K34" s="258">
        <v>40.85</v>
      </c>
      <c r="L34" s="290"/>
      <c r="M34" s="258">
        <v>27.13</v>
      </c>
      <c r="N34" s="290"/>
      <c r="O34" s="258">
        <v>27.13</v>
      </c>
      <c r="P34" s="290"/>
      <c r="Q34" s="258">
        <v>27.13</v>
      </c>
      <c r="R34" s="290"/>
      <c r="S34" s="258">
        <v>10.71</v>
      </c>
      <c r="T34" s="290"/>
      <c r="U34" s="258">
        <v>10.71</v>
      </c>
      <c r="V34" s="290"/>
      <c r="W34" s="258">
        <v>10.71</v>
      </c>
      <c r="X34" s="264" t="s">
        <v>33</v>
      </c>
    </row>
    <row r="35" spans="1:24" ht="49.5" customHeight="1">
      <c r="A35" s="325" t="s">
        <v>457</v>
      </c>
      <c r="B35" s="79"/>
      <c r="C35" s="258"/>
      <c r="D35" s="258"/>
      <c r="E35" s="258">
        <v>112.2</v>
      </c>
      <c r="F35" s="258"/>
      <c r="G35" s="258"/>
      <c r="H35" s="258"/>
      <c r="I35" s="258">
        <v>21.9</v>
      </c>
      <c r="J35" s="258"/>
      <c r="K35" s="258">
        <v>21.9</v>
      </c>
      <c r="L35" s="258"/>
      <c r="M35" s="258"/>
      <c r="N35" s="258"/>
      <c r="O35" s="258">
        <v>39.43</v>
      </c>
      <c r="P35" s="258"/>
      <c r="Q35" s="258">
        <v>39.43</v>
      </c>
      <c r="R35" s="258"/>
      <c r="S35" s="258"/>
      <c r="T35" s="258"/>
      <c r="U35" s="258">
        <v>112.387</v>
      </c>
      <c r="V35" s="258"/>
      <c r="W35" s="258">
        <v>112.387</v>
      </c>
      <c r="X35" s="268" t="s">
        <v>26</v>
      </c>
    </row>
    <row r="36" spans="1:24" ht="36.75" customHeight="1">
      <c r="A36" s="325"/>
      <c r="B36" s="79"/>
      <c r="C36" s="258"/>
      <c r="D36" s="258"/>
      <c r="E36" s="258">
        <v>30.6</v>
      </c>
      <c r="F36" s="258"/>
      <c r="G36" s="258">
        <v>4.7</v>
      </c>
      <c r="H36" s="258"/>
      <c r="I36" s="258">
        <v>20.59</v>
      </c>
      <c r="J36" s="258"/>
      <c r="K36" s="258">
        <v>20.59</v>
      </c>
      <c r="L36" s="258"/>
      <c r="M36" s="258"/>
      <c r="N36" s="258"/>
      <c r="O36" s="258">
        <v>37.06</v>
      </c>
      <c r="P36" s="258"/>
      <c r="Q36" s="258">
        <v>37.06</v>
      </c>
      <c r="R36" s="258"/>
      <c r="S36" s="258"/>
      <c r="T36" s="258"/>
      <c r="U36" s="258">
        <v>105.64</v>
      </c>
      <c r="V36" s="258"/>
      <c r="W36" s="258">
        <v>105.64</v>
      </c>
      <c r="X36" s="46" t="s">
        <v>24</v>
      </c>
    </row>
    <row r="37" spans="1:24" ht="60.75" customHeight="1">
      <c r="A37" s="325"/>
      <c r="B37" s="79"/>
      <c r="C37" s="258"/>
      <c r="D37" s="258"/>
      <c r="E37" s="258">
        <v>4.4</v>
      </c>
      <c r="F37" s="258"/>
      <c r="G37" s="258">
        <v>0.145</v>
      </c>
      <c r="H37" s="258"/>
      <c r="I37" s="258">
        <v>1.31</v>
      </c>
      <c r="J37" s="258"/>
      <c r="K37" s="258">
        <v>1.31</v>
      </c>
      <c r="L37" s="258"/>
      <c r="M37" s="258"/>
      <c r="N37" s="258"/>
      <c r="O37" s="258">
        <v>2.36</v>
      </c>
      <c r="P37" s="258"/>
      <c r="Q37" s="258">
        <v>2.36</v>
      </c>
      <c r="R37" s="258"/>
      <c r="S37" s="258"/>
      <c r="T37" s="258"/>
      <c r="U37" s="258">
        <v>6.74</v>
      </c>
      <c r="V37" s="258"/>
      <c r="W37" s="258">
        <v>6.74</v>
      </c>
      <c r="X37" s="264" t="s">
        <v>33</v>
      </c>
    </row>
    <row r="38" spans="1:25" ht="72.75" customHeight="1">
      <c r="A38" s="308" t="s">
        <v>242</v>
      </c>
      <c r="B38" s="266"/>
      <c r="C38" s="4"/>
      <c r="D38" s="258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>
        <v>200</v>
      </c>
      <c r="R38" s="57"/>
      <c r="S38" s="57"/>
      <c r="T38" s="57"/>
      <c r="U38" s="57"/>
      <c r="V38" s="57"/>
      <c r="W38" s="57">
        <v>350</v>
      </c>
      <c r="X38" s="47" t="s">
        <v>26</v>
      </c>
      <c r="Y38" s="1" t="s">
        <v>334</v>
      </c>
    </row>
    <row r="39" spans="1:24" ht="115.5" customHeight="1">
      <c r="A39" s="308"/>
      <c r="B39" s="266"/>
      <c r="C39" s="4"/>
      <c r="D39" s="258"/>
      <c r="E39" s="4"/>
      <c r="F39" s="258" t="s">
        <v>449</v>
      </c>
      <c r="G39" s="258">
        <v>30</v>
      </c>
      <c r="H39" s="258" t="s">
        <v>449</v>
      </c>
      <c r="I39" s="258">
        <v>30</v>
      </c>
      <c r="J39" s="258" t="s">
        <v>449</v>
      </c>
      <c r="K39" s="258">
        <v>30</v>
      </c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68" t="s">
        <v>24</v>
      </c>
    </row>
    <row r="40" spans="1:24" ht="77.25" customHeight="1">
      <c r="A40" s="308"/>
      <c r="B40" s="266"/>
      <c r="C40" s="4"/>
      <c r="D40" s="258"/>
      <c r="E40" s="4"/>
      <c r="F40" s="4"/>
      <c r="G40" s="4">
        <v>0.9</v>
      </c>
      <c r="H40" s="4"/>
      <c r="I40" s="4">
        <v>0.9</v>
      </c>
      <c r="J40" s="4"/>
      <c r="K40" s="4">
        <v>0.9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53" t="s">
        <v>33</v>
      </c>
    </row>
    <row r="41" spans="1:24" ht="57.75" customHeight="1">
      <c r="A41" s="308" t="s">
        <v>343</v>
      </c>
      <c r="B41" s="266"/>
      <c r="C41" s="4"/>
      <c r="D41" s="258"/>
      <c r="E41" s="4"/>
      <c r="F41" s="290"/>
      <c r="G41" s="258"/>
      <c r="H41" s="290" t="s">
        <v>11</v>
      </c>
      <c r="I41" s="258">
        <v>105.1</v>
      </c>
      <c r="J41" s="290" t="s">
        <v>11</v>
      </c>
      <c r="K41" s="258">
        <v>105.1</v>
      </c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68" t="s">
        <v>26</v>
      </c>
    </row>
    <row r="42" spans="1:24" ht="45" customHeight="1">
      <c r="A42" s="308"/>
      <c r="B42" s="266"/>
      <c r="C42" s="4"/>
      <c r="D42" s="258"/>
      <c r="E42" s="4"/>
      <c r="F42" s="290"/>
      <c r="G42" s="4"/>
      <c r="H42" s="290"/>
      <c r="I42" s="4">
        <v>10.7</v>
      </c>
      <c r="J42" s="290"/>
      <c r="K42" s="4">
        <v>10.7</v>
      </c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53" t="s">
        <v>24</v>
      </c>
    </row>
    <row r="43" spans="1:24" ht="38.25" customHeight="1">
      <c r="A43" s="308"/>
      <c r="B43" s="266"/>
      <c r="C43" s="4"/>
      <c r="D43" s="258"/>
      <c r="E43" s="4"/>
      <c r="F43" s="290"/>
      <c r="G43" s="4"/>
      <c r="H43" s="290"/>
      <c r="I43" s="4">
        <v>3.6</v>
      </c>
      <c r="J43" s="290"/>
      <c r="K43" s="4">
        <v>3.6</v>
      </c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53" t="s">
        <v>33</v>
      </c>
    </row>
    <row r="44" spans="1:24" ht="59.25" customHeight="1">
      <c r="A44" s="308" t="s">
        <v>345</v>
      </c>
      <c r="B44" s="266"/>
      <c r="C44" s="4"/>
      <c r="D44" s="258"/>
      <c r="E44" s="4"/>
      <c r="F44" s="290"/>
      <c r="G44" s="57"/>
      <c r="H44" s="290" t="s">
        <v>11</v>
      </c>
      <c r="I44" s="57">
        <v>71.5</v>
      </c>
      <c r="J44" s="290" t="s">
        <v>11</v>
      </c>
      <c r="K44" s="57">
        <v>71.5</v>
      </c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47" t="s">
        <v>26</v>
      </c>
    </row>
    <row r="45" spans="1:24" ht="58.5" customHeight="1">
      <c r="A45" s="308"/>
      <c r="B45" s="266"/>
      <c r="C45" s="4"/>
      <c r="D45" s="258"/>
      <c r="E45" s="4"/>
      <c r="F45" s="290"/>
      <c r="G45" s="258"/>
      <c r="H45" s="290"/>
      <c r="I45" s="258">
        <v>7.3</v>
      </c>
      <c r="J45" s="290"/>
      <c r="K45" s="258">
        <v>7.3</v>
      </c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68" t="s">
        <v>24</v>
      </c>
    </row>
    <row r="46" spans="1:24" ht="84" customHeight="1">
      <c r="A46" s="308"/>
      <c r="B46" s="266"/>
      <c r="C46" s="4"/>
      <c r="D46" s="258"/>
      <c r="E46" s="4"/>
      <c r="F46" s="290"/>
      <c r="G46" s="4"/>
      <c r="H46" s="290"/>
      <c r="I46" s="4">
        <v>12.88</v>
      </c>
      <c r="J46" s="290"/>
      <c r="K46" s="4">
        <v>12.88</v>
      </c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53" t="s">
        <v>33</v>
      </c>
    </row>
    <row r="47" spans="1:24" ht="56.25" customHeight="1">
      <c r="A47" s="308" t="s">
        <v>269</v>
      </c>
      <c r="B47" s="266"/>
      <c r="C47" s="4"/>
      <c r="D47" s="258"/>
      <c r="E47" s="4"/>
      <c r="F47" s="290"/>
      <c r="G47" s="57"/>
      <c r="H47" s="290" t="s">
        <v>11</v>
      </c>
      <c r="I47" s="57">
        <v>12.88</v>
      </c>
      <c r="J47" s="290" t="s">
        <v>11</v>
      </c>
      <c r="K47" s="57">
        <v>12.88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47" t="s">
        <v>26</v>
      </c>
    </row>
    <row r="48" spans="1:24" ht="69" customHeight="1">
      <c r="A48" s="308"/>
      <c r="B48" s="266"/>
      <c r="C48" s="4"/>
      <c r="D48" s="258"/>
      <c r="E48" s="4"/>
      <c r="F48" s="290"/>
      <c r="G48" s="258"/>
      <c r="H48" s="290"/>
      <c r="I48" s="258">
        <v>1.3</v>
      </c>
      <c r="J48" s="290"/>
      <c r="K48" s="258">
        <v>1.3</v>
      </c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68" t="s">
        <v>24</v>
      </c>
    </row>
    <row r="49" spans="1:24" ht="85.5" customHeight="1">
      <c r="A49" s="308"/>
      <c r="B49" s="266"/>
      <c r="C49" s="4"/>
      <c r="D49" s="258"/>
      <c r="E49" s="4"/>
      <c r="F49" s="290"/>
      <c r="G49" s="4"/>
      <c r="H49" s="290"/>
      <c r="I49" s="4">
        <v>0.4</v>
      </c>
      <c r="J49" s="290"/>
      <c r="K49" s="4">
        <v>0.4</v>
      </c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53" t="s">
        <v>33</v>
      </c>
    </row>
    <row r="50" spans="1:24" ht="56.25" customHeight="1">
      <c r="A50" s="308" t="s">
        <v>559</v>
      </c>
      <c r="B50" s="266"/>
      <c r="C50" s="4"/>
      <c r="D50" s="258"/>
      <c r="E50" s="4"/>
      <c r="F50" s="290"/>
      <c r="G50" s="258"/>
      <c r="H50" s="290"/>
      <c r="I50" s="258">
        <v>116.4</v>
      </c>
      <c r="J50" s="290"/>
      <c r="K50" s="258">
        <v>116.4</v>
      </c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68" t="s">
        <v>24</v>
      </c>
    </row>
    <row r="51" spans="1:24" ht="61.5" customHeight="1">
      <c r="A51" s="308"/>
      <c r="B51" s="266"/>
      <c r="C51" s="4"/>
      <c r="D51" s="258"/>
      <c r="E51" s="4"/>
      <c r="F51" s="290"/>
      <c r="G51" s="4"/>
      <c r="H51" s="290"/>
      <c r="I51" s="4">
        <v>3.6</v>
      </c>
      <c r="J51" s="290"/>
      <c r="K51" s="4">
        <v>3.6</v>
      </c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68" t="s">
        <v>33</v>
      </c>
    </row>
    <row r="52" spans="1:24" ht="73.5" customHeight="1">
      <c r="A52" s="308" t="s">
        <v>569</v>
      </c>
      <c r="B52" s="266"/>
      <c r="C52" s="4"/>
      <c r="D52" s="258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>
        <v>500</v>
      </c>
      <c r="R52" s="57"/>
      <c r="S52" s="57"/>
      <c r="T52" s="57"/>
      <c r="U52" s="57"/>
      <c r="V52" s="57"/>
      <c r="W52" s="57">
        <v>471.9</v>
      </c>
      <c r="X52" s="47" t="s">
        <v>26</v>
      </c>
    </row>
    <row r="53" spans="1:24" ht="69" customHeight="1">
      <c r="A53" s="308"/>
      <c r="B53" s="266"/>
      <c r="C53" s="4"/>
      <c r="D53" s="258"/>
      <c r="E53" s="4"/>
      <c r="F53" s="290"/>
      <c r="G53" s="258"/>
      <c r="H53" s="290" t="s">
        <v>32</v>
      </c>
      <c r="I53" s="258">
        <v>29.1</v>
      </c>
      <c r="J53" s="290" t="s">
        <v>32</v>
      </c>
      <c r="K53" s="258">
        <v>29.1</v>
      </c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68" t="s">
        <v>24</v>
      </c>
    </row>
    <row r="54" spans="1:24" ht="57.75" customHeight="1">
      <c r="A54" s="308"/>
      <c r="B54" s="266"/>
      <c r="C54" s="4"/>
      <c r="D54" s="258"/>
      <c r="E54" s="60"/>
      <c r="F54" s="290"/>
      <c r="G54" s="4"/>
      <c r="H54" s="290"/>
      <c r="I54" s="4">
        <v>0.9</v>
      </c>
      <c r="J54" s="290"/>
      <c r="K54" s="4">
        <v>0.9</v>
      </c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68" t="s">
        <v>33</v>
      </c>
    </row>
    <row r="55" spans="1:24" ht="84.75" customHeight="1">
      <c r="A55" s="308" t="s">
        <v>560</v>
      </c>
      <c r="B55" s="266"/>
      <c r="C55" s="4"/>
      <c r="D55" s="258"/>
      <c r="E55" s="272"/>
      <c r="F55" s="57"/>
      <c r="G55" s="57"/>
      <c r="H55" s="57"/>
      <c r="I55" s="57">
        <v>485</v>
      </c>
      <c r="J55" s="57"/>
      <c r="K55" s="57">
        <v>485</v>
      </c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47" t="s">
        <v>24</v>
      </c>
    </row>
    <row r="56" spans="1:24" ht="91.5" customHeight="1">
      <c r="A56" s="308"/>
      <c r="B56" s="266"/>
      <c r="C56" s="4"/>
      <c r="D56" s="258"/>
      <c r="E56" s="218"/>
      <c r="F56" s="258"/>
      <c r="G56" s="258"/>
      <c r="H56" s="258"/>
      <c r="I56" s="258">
        <v>15</v>
      </c>
      <c r="J56" s="258"/>
      <c r="K56" s="258">
        <v>15</v>
      </c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68" t="s">
        <v>33</v>
      </c>
    </row>
    <row r="57" spans="1:24" ht="88.5" customHeight="1">
      <c r="A57" s="308" t="s">
        <v>558</v>
      </c>
      <c r="B57" s="266"/>
      <c r="C57" s="4"/>
      <c r="D57" s="258"/>
      <c r="E57" s="4"/>
      <c r="F57" s="290"/>
      <c r="G57" s="258"/>
      <c r="H57" s="290" t="s">
        <v>32</v>
      </c>
      <c r="I57" s="258">
        <v>9.7</v>
      </c>
      <c r="J57" s="290" t="s">
        <v>32</v>
      </c>
      <c r="K57" s="258">
        <v>9.7</v>
      </c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68" t="s">
        <v>24</v>
      </c>
    </row>
    <row r="58" spans="1:24" ht="91.5" customHeight="1">
      <c r="A58" s="308"/>
      <c r="B58" s="266"/>
      <c r="C58" s="4"/>
      <c r="D58" s="258"/>
      <c r="E58" s="4"/>
      <c r="F58" s="290"/>
      <c r="G58" s="4"/>
      <c r="H58" s="290"/>
      <c r="I58" s="4">
        <v>0.3</v>
      </c>
      <c r="J58" s="290"/>
      <c r="K58" s="4">
        <v>0.3</v>
      </c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53" t="s">
        <v>33</v>
      </c>
    </row>
    <row r="59" spans="1:24" ht="135.75" customHeight="1">
      <c r="A59" s="308" t="s">
        <v>563</v>
      </c>
      <c r="B59" s="266"/>
      <c r="C59" s="4"/>
      <c r="D59" s="258"/>
      <c r="E59" s="4"/>
      <c r="F59" s="258"/>
      <c r="G59" s="258"/>
      <c r="H59" s="258"/>
      <c r="I59" s="258">
        <v>141.1</v>
      </c>
      <c r="J59" s="258"/>
      <c r="K59" s="258">
        <v>141.1</v>
      </c>
      <c r="L59" s="258"/>
      <c r="M59" s="258"/>
      <c r="N59" s="258"/>
      <c r="O59" s="258"/>
      <c r="P59" s="258"/>
      <c r="Q59" s="258">
        <v>151</v>
      </c>
      <c r="R59" s="258"/>
      <c r="S59" s="258"/>
      <c r="T59" s="258"/>
      <c r="U59" s="258"/>
      <c r="V59" s="258" t="s">
        <v>11</v>
      </c>
      <c r="W59" s="258">
        <v>75</v>
      </c>
      <c r="X59" s="268" t="s">
        <v>26</v>
      </c>
    </row>
    <row r="60" spans="1:24" ht="107.25" customHeight="1">
      <c r="A60" s="308"/>
      <c r="B60" s="266"/>
      <c r="C60" s="4"/>
      <c r="D60" s="258"/>
      <c r="E60" s="4"/>
      <c r="F60" s="258"/>
      <c r="G60" s="4"/>
      <c r="H60" s="4"/>
      <c r="I60" s="4">
        <v>14.4</v>
      </c>
      <c r="J60" s="4"/>
      <c r="K60" s="4">
        <v>14.4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53" t="s">
        <v>24</v>
      </c>
    </row>
    <row r="61" spans="1:24" ht="115.5" customHeight="1">
      <c r="A61" s="308"/>
      <c r="B61" s="266"/>
      <c r="C61" s="4"/>
      <c r="D61" s="258"/>
      <c r="E61" s="4"/>
      <c r="F61" s="258"/>
      <c r="G61" s="4"/>
      <c r="H61" s="258"/>
      <c r="I61" s="4">
        <v>4.8</v>
      </c>
      <c r="J61" s="258"/>
      <c r="K61" s="4">
        <v>4.8</v>
      </c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53" t="s">
        <v>33</v>
      </c>
    </row>
    <row r="62" spans="1:24" ht="115.5" customHeight="1">
      <c r="A62" s="308" t="s">
        <v>340</v>
      </c>
      <c r="B62" s="266"/>
      <c r="C62" s="4"/>
      <c r="D62" s="258"/>
      <c r="E62" s="4"/>
      <c r="F62" s="258"/>
      <c r="G62" s="258"/>
      <c r="H62" s="258"/>
      <c r="I62" s="258">
        <v>388</v>
      </c>
      <c r="J62" s="258"/>
      <c r="K62" s="258">
        <v>388</v>
      </c>
      <c r="L62" s="258"/>
      <c r="M62" s="258"/>
      <c r="N62" s="258"/>
      <c r="O62" s="258"/>
      <c r="P62" s="258"/>
      <c r="Q62" s="258">
        <v>200</v>
      </c>
      <c r="R62" s="258"/>
      <c r="S62" s="258"/>
      <c r="T62" s="258"/>
      <c r="U62" s="258"/>
      <c r="V62" s="258"/>
      <c r="W62" s="258">
        <v>308</v>
      </c>
      <c r="X62" s="268" t="s">
        <v>24</v>
      </c>
    </row>
    <row r="63" spans="1:24" ht="115.5" customHeight="1">
      <c r="A63" s="308"/>
      <c r="B63" s="266"/>
      <c r="C63" s="4"/>
      <c r="D63" s="258"/>
      <c r="E63" s="4"/>
      <c r="F63" s="258"/>
      <c r="G63" s="4"/>
      <c r="H63" s="258"/>
      <c r="I63" s="4">
        <v>12</v>
      </c>
      <c r="J63" s="258"/>
      <c r="K63" s="4">
        <v>12</v>
      </c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53" t="s">
        <v>33</v>
      </c>
    </row>
    <row r="64" spans="1:24" ht="302.25" customHeight="1">
      <c r="A64" s="259" t="s">
        <v>270</v>
      </c>
      <c r="B64" s="266"/>
      <c r="C64" s="4"/>
      <c r="D64" s="258"/>
      <c r="E64" s="4"/>
      <c r="F64" s="258"/>
      <c r="G64" s="258"/>
      <c r="H64" s="258"/>
      <c r="I64" s="258"/>
      <c r="J64" s="258"/>
      <c r="K64" s="258">
        <v>250</v>
      </c>
      <c r="L64" s="258"/>
      <c r="M64" s="258"/>
      <c r="N64" s="258"/>
      <c r="O64" s="258"/>
      <c r="P64" s="258"/>
      <c r="Q64" s="258">
        <v>250</v>
      </c>
      <c r="R64" s="258"/>
      <c r="S64" s="258"/>
      <c r="T64" s="258"/>
      <c r="U64" s="258"/>
      <c r="V64" s="258"/>
      <c r="W64" s="258">
        <v>250</v>
      </c>
      <c r="X64" s="268" t="s">
        <v>26</v>
      </c>
    </row>
    <row r="65" spans="1:24" ht="216" customHeight="1">
      <c r="A65" s="259" t="s">
        <v>341</v>
      </c>
      <c r="B65" s="266"/>
      <c r="C65" s="4"/>
      <c r="D65" s="258"/>
      <c r="E65" s="4"/>
      <c r="F65" s="258"/>
      <c r="G65" s="4"/>
      <c r="H65" s="258"/>
      <c r="I65" s="4"/>
      <c r="J65" s="258"/>
      <c r="K65" s="258">
        <v>200</v>
      </c>
      <c r="L65" s="258"/>
      <c r="M65" s="258"/>
      <c r="N65" s="258"/>
      <c r="O65" s="258"/>
      <c r="P65" s="258"/>
      <c r="Q65" s="258">
        <v>200</v>
      </c>
      <c r="R65" s="258"/>
      <c r="S65" s="258"/>
      <c r="T65" s="258"/>
      <c r="U65" s="258"/>
      <c r="V65" s="258"/>
      <c r="W65" s="258">
        <v>350</v>
      </c>
      <c r="X65" s="268" t="s">
        <v>26</v>
      </c>
    </row>
    <row r="66" spans="1:24" ht="291" customHeight="1">
      <c r="A66" s="259" t="s">
        <v>342</v>
      </c>
      <c r="B66" s="266"/>
      <c r="C66" s="4"/>
      <c r="D66" s="258"/>
      <c r="E66" s="4"/>
      <c r="F66" s="258"/>
      <c r="G66" s="4"/>
      <c r="H66" s="258"/>
      <c r="I66" s="4"/>
      <c r="J66" s="258"/>
      <c r="K66" s="258">
        <v>145</v>
      </c>
      <c r="L66" s="258"/>
      <c r="M66" s="258"/>
      <c r="N66" s="258"/>
      <c r="O66" s="258"/>
      <c r="P66" s="258"/>
      <c r="Q66" s="258">
        <v>150</v>
      </c>
      <c r="R66" s="258"/>
      <c r="S66" s="258"/>
      <c r="T66" s="258"/>
      <c r="U66" s="258"/>
      <c r="V66" s="258"/>
      <c r="W66" s="258">
        <v>150.2</v>
      </c>
      <c r="X66" s="268" t="s">
        <v>26</v>
      </c>
    </row>
    <row r="67" spans="1:24" ht="340.5" customHeight="1">
      <c r="A67" s="259" t="s">
        <v>344</v>
      </c>
      <c r="B67" s="266"/>
      <c r="C67" s="4"/>
      <c r="D67" s="258"/>
      <c r="E67" s="4"/>
      <c r="F67" s="258"/>
      <c r="G67" s="57"/>
      <c r="H67" s="57"/>
      <c r="I67" s="57"/>
      <c r="J67" s="57"/>
      <c r="K67" s="57"/>
      <c r="L67" s="224"/>
      <c r="M67" s="224"/>
      <c r="N67" s="224"/>
      <c r="O67" s="266"/>
      <c r="P67" s="266" t="s">
        <v>23</v>
      </c>
      <c r="Q67" s="266">
        <v>130.8</v>
      </c>
      <c r="R67" s="266"/>
      <c r="S67" s="266"/>
      <c r="T67" s="266"/>
      <c r="U67" s="266" t="s">
        <v>23</v>
      </c>
      <c r="V67" s="266">
        <v>150</v>
      </c>
      <c r="W67" s="266"/>
      <c r="X67" s="268" t="s">
        <v>26</v>
      </c>
    </row>
    <row r="68" spans="1:24" ht="272.25" customHeight="1">
      <c r="A68" s="259" t="s">
        <v>266</v>
      </c>
      <c r="B68" s="266"/>
      <c r="C68" s="4"/>
      <c r="D68" s="258"/>
      <c r="E68" s="4"/>
      <c r="F68" s="258"/>
      <c r="G68" s="4"/>
      <c r="H68" s="258"/>
      <c r="I68" s="4"/>
      <c r="J68" s="258"/>
      <c r="K68" s="258">
        <v>400</v>
      </c>
      <c r="L68" s="4"/>
      <c r="M68" s="4"/>
      <c r="N68" s="4"/>
      <c r="O68" s="4"/>
      <c r="P68" s="4"/>
      <c r="Q68" s="258">
        <v>400</v>
      </c>
      <c r="R68" s="258"/>
      <c r="S68" s="258"/>
      <c r="T68" s="258"/>
      <c r="U68" s="258"/>
      <c r="V68" s="258"/>
      <c r="W68" s="258">
        <v>400</v>
      </c>
      <c r="X68" s="268" t="s">
        <v>24</v>
      </c>
    </row>
    <row r="69" spans="1:24" ht="194.25">
      <c r="A69" s="259" t="s">
        <v>346</v>
      </c>
      <c r="B69" s="266"/>
      <c r="C69" s="4"/>
      <c r="D69" s="258"/>
      <c r="E69" s="4"/>
      <c r="F69" s="258"/>
      <c r="G69" s="4"/>
      <c r="H69" s="258"/>
      <c r="I69" s="4"/>
      <c r="J69" s="258"/>
      <c r="K69" s="258">
        <v>119.7</v>
      </c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68" t="s">
        <v>26</v>
      </c>
    </row>
    <row r="70" spans="1:24" ht="194.25">
      <c r="A70" s="259" t="s">
        <v>347</v>
      </c>
      <c r="B70" s="266"/>
      <c r="C70" s="4"/>
      <c r="D70" s="258"/>
      <c r="E70" s="4"/>
      <c r="F70" s="258"/>
      <c r="G70" s="4"/>
      <c r="H70" s="258"/>
      <c r="I70" s="4"/>
      <c r="J70" s="258"/>
      <c r="K70" s="258">
        <v>73.5</v>
      </c>
      <c r="L70" s="258"/>
      <c r="M70" s="258"/>
      <c r="N70" s="258"/>
      <c r="O70" s="258"/>
      <c r="P70" s="258"/>
      <c r="Q70" s="258">
        <v>400</v>
      </c>
      <c r="R70" s="258"/>
      <c r="S70" s="258"/>
      <c r="T70" s="258"/>
      <c r="U70" s="258"/>
      <c r="V70" s="258"/>
      <c r="W70" s="258"/>
      <c r="X70" s="268" t="s">
        <v>26</v>
      </c>
    </row>
    <row r="71" spans="1:24" ht="190.5" customHeight="1">
      <c r="A71" s="259" t="s">
        <v>348</v>
      </c>
      <c r="B71" s="266"/>
      <c r="C71" s="4"/>
      <c r="D71" s="258"/>
      <c r="E71" s="4"/>
      <c r="F71" s="258"/>
      <c r="G71" s="4"/>
      <c r="H71" s="258"/>
      <c r="I71" s="4"/>
      <c r="J71" s="258"/>
      <c r="K71" s="258"/>
      <c r="L71" s="258"/>
      <c r="M71" s="258"/>
      <c r="N71" s="258"/>
      <c r="O71" s="258"/>
      <c r="P71" s="258"/>
      <c r="Q71" s="258">
        <v>100</v>
      </c>
      <c r="R71" s="258"/>
      <c r="S71" s="258"/>
      <c r="T71" s="258"/>
      <c r="U71" s="258"/>
      <c r="V71" s="258"/>
      <c r="W71" s="258">
        <v>108.6</v>
      </c>
      <c r="X71" s="268" t="s">
        <v>26</v>
      </c>
    </row>
    <row r="72" spans="1:24" ht="283.5" customHeight="1">
      <c r="A72" s="259" t="s">
        <v>506</v>
      </c>
      <c r="B72" s="266"/>
      <c r="C72" s="4"/>
      <c r="D72" s="258"/>
      <c r="E72" s="4"/>
      <c r="F72" s="258"/>
      <c r="G72" s="4"/>
      <c r="H72" s="258"/>
      <c r="I72" s="4"/>
      <c r="J72" s="258"/>
      <c r="K72" s="258">
        <v>89.4</v>
      </c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68" t="s">
        <v>26</v>
      </c>
    </row>
    <row r="73" spans="1:24" ht="85.5" customHeight="1">
      <c r="A73" s="308" t="s">
        <v>549</v>
      </c>
      <c r="B73" s="266"/>
      <c r="C73" s="4"/>
      <c r="D73" s="258"/>
      <c r="E73" s="258">
        <v>0.7</v>
      </c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68" t="s">
        <v>33</v>
      </c>
    </row>
    <row r="74" spans="1:25" ht="110.25" customHeight="1">
      <c r="A74" s="308"/>
      <c r="B74" s="266"/>
      <c r="C74" s="4"/>
      <c r="D74" s="258"/>
      <c r="E74" s="4">
        <v>37.2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53" t="s">
        <v>30</v>
      </c>
      <c r="Y74" s="74" t="s">
        <v>461</v>
      </c>
    </row>
    <row r="75" spans="1:24" ht="106.5" customHeight="1">
      <c r="A75" s="308" t="s">
        <v>550</v>
      </c>
      <c r="B75" s="266"/>
      <c r="C75" s="4"/>
      <c r="D75" s="258"/>
      <c r="E75" s="4"/>
      <c r="F75" s="258"/>
      <c r="G75" s="258">
        <v>100</v>
      </c>
      <c r="H75" s="258"/>
      <c r="I75" s="258">
        <v>100</v>
      </c>
      <c r="J75" s="258"/>
      <c r="K75" s="258">
        <v>100</v>
      </c>
      <c r="L75" s="290" t="s">
        <v>23</v>
      </c>
      <c r="M75" s="258">
        <v>1677</v>
      </c>
      <c r="N75" s="290" t="s">
        <v>23</v>
      </c>
      <c r="O75" s="258">
        <v>1677</v>
      </c>
      <c r="P75" s="290" t="s">
        <v>23</v>
      </c>
      <c r="Q75" s="258">
        <v>1677</v>
      </c>
      <c r="R75" s="290" t="s">
        <v>11</v>
      </c>
      <c r="S75" s="258">
        <v>648.7</v>
      </c>
      <c r="T75" s="290" t="s">
        <v>11</v>
      </c>
      <c r="U75" s="258">
        <v>648.7</v>
      </c>
      <c r="V75" s="290" t="s">
        <v>11</v>
      </c>
      <c r="W75" s="258">
        <v>648.7</v>
      </c>
      <c r="X75" s="268" t="s">
        <v>24</v>
      </c>
    </row>
    <row r="76" spans="1:24" ht="82.5" customHeight="1">
      <c r="A76" s="308"/>
      <c r="B76" s="266"/>
      <c r="C76" s="4"/>
      <c r="D76" s="258"/>
      <c r="E76" s="4"/>
      <c r="F76" s="4"/>
      <c r="G76" s="4">
        <v>3</v>
      </c>
      <c r="H76" s="4"/>
      <c r="I76" s="4">
        <v>3</v>
      </c>
      <c r="J76" s="4"/>
      <c r="K76" s="4">
        <v>3</v>
      </c>
      <c r="L76" s="290"/>
      <c r="M76" s="4">
        <v>51.8</v>
      </c>
      <c r="N76" s="290"/>
      <c r="O76" s="4">
        <v>51.8</v>
      </c>
      <c r="P76" s="290"/>
      <c r="Q76" s="4">
        <v>51.8</v>
      </c>
      <c r="R76" s="290"/>
      <c r="S76" s="4">
        <v>19.5</v>
      </c>
      <c r="T76" s="290"/>
      <c r="U76" s="4">
        <v>19.5</v>
      </c>
      <c r="V76" s="290"/>
      <c r="W76" s="4">
        <v>19.5</v>
      </c>
      <c r="X76" s="53" t="s">
        <v>33</v>
      </c>
    </row>
    <row r="77" spans="1:24" ht="217.5" customHeight="1">
      <c r="A77" s="259" t="s">
        <v>271</v>
      </c>
      <c r="B77" s="266"/>
      <c r="C77" s="4"/>
      <c r="D77" s="258"/>
      <c r="E77" s="4"/>
      <c r="F77" s="258"/>
      <c r="G77" s="4"/>
      <c r="H77" s="258"/>
      <c r="I77" s="4"/>
      <c r="J77" s="258"/>
      <c r="K77" s="258">
        <v>100</v>
      </c>
      <c r="L77" s="258"/>
      <c r="M77" s="258"/>
      <c r="N77" s="258"/>
      <c r="O77" s="258"/>
      <c r="P77" s="258"/>
      <c r="Q77" s="258">
        <v>500</v>
      </c>
      <c r="R77" s="258"/>
      <c r="S77" s="258"/>
      <c r="T77" s="258"/>
      <c r="U77" s="258"/>
      <c r="V77" s="258"/>
      <c r="W77" s="258">
        <v>2500</v>
      </c>
      <c r="X77" s="268" t="s">
        <v>26</v>
      </c>
    </row>
    <row r="78" spans="1:24" ht="60.75" customHeight="1">
      <c r="A78" s="308" t="s">
        <v>486</v>
      </c>
      <c r="B78" s="266"/>
      <c r="C78" s="4"/>
      <c r="D78" s="258"/>
      <c r="E78" s="4"/>
      <c r="F78" s="258"/>
      <c r="G78" s="4"/>
      <c r="H78" s="258"/>
      <c r="I78" s="4"/>
      <c r="J78" s="258"/>
      <c r="K78" s="4"/>
      <c r="L78" s="4"/>
      <c r="M78" s="4"/>
      <c r="N78" s="4"/>
      <c r="O78" s="4"/>
      <c r="P78" s="4"/>
      <c r="Q78" s="4"/>
      <c r="R78" s="4"/>
      <c r="S78" s="4"/>
      <c r="T78" s="4"/>
      <c r="U78" s="57">
        <v>32.5</v>
      </c>
      <c r="V78" s="4"/>
      <c r="W78" s="57">
        <v>32.5</v>
      </c>
      <c r="X78" s="47" t="s">
        <v>26</v>
      </c>
    </row>
    <row r="79" spans="1:24" ht="78" customHeight="1">
      <c r="A79" s="308"/>
      <c r="B79" s="266"/>
      <c r="C79" s="4"/>
      <c r="D79" s="258"/>
      <c r="E79" s="4"/>
      <c r="F79" s="258"/>
      <c r="G79" s="4"/>
      <c r="H79" s="258"/>
      <c r="I79" s="4"/>
      <c r="J79" s="258"/>
      <c r="K79" s="4"/>
      <c r="L79" s="4"/>
      <c r="M79" s="4"/>
      <c r="N79" s="4"/>
      <c r="O79" s="4"/>
      <c r="P79" s="4"/>
      <c r="Q79" s="4"/>
      <c r="R79" s="4"/>
      <c r="S79" s="4"/>
      <c r="T79" s="4"/>
      <c r="U79" s="258">
        <v>30.55</v>
      </c>
      <c r="V79" s="4"/>
      <c r="W79" s="258">
        <v>30.55</v>
      </c>
      <c r="X79" s="268" t="s">
        <v>24</v>
      </c>
    </row>
    <row r="80" spans="1:24" ht="63.75" customHeight="1">
      <c r="A80" s="308"/>
      <c r="B80" s="266"/>
      <c r="C80" s="4"/>
      <c r="D80" s="258"/>
      <c r="E80" s="4"/>
      <c r="F80" s="258"/>
      <c r="G80" s="4"/>
      <c r="H80" s="258"/>
      <c r="I80" s="4"/>
      <c r="J80" s="258"/>
      <c r="K80" s="4"/>
      <c r="L80" s="4"/>
      <c r="M80" s="4"/>
      <c r="N80" s="4"/>
      <c r="O80" s="4"/>
      <c r="P80" s="4"/>
      <c r="Q80" s="4"/>
      <c r="R80" s="4"/>
      <c r="S80" s="4"/>
      <c r="T80" s="4"/>
      <c r="U80" s="4">
        <v>1.95</v>
      </c>
      <c r="V80" s="4"/>
      <c r="W80" s="4">
        <v>1.95</v>
      </c>
      <c r="X80" s="53" t="s">
        <v>33</v>
      </c>
    </row>
    <row r="81" spans="1:25" ht="99" customHeight="1">
      <c r="A81" s="262" t="s">
        <v>528</v>
      </c>
      <c r="B81" s="79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64"/>
      <c r="Y81" s="112"/>
    </row>
    <row r="82" spans="1:25" ht="108.75" customHeight="1">
      <c r="A82" s="259" t="s">
        <v>525</v>
      </c>
      <c r="B82" s="35"/>
      <c r="C82" s="258"/>
      <c r="D82" s="258"/>
      <c r="E82" s="258"/>
      <c r="F82" s="260">
        <v>74</v>
      </c>
      <c r="G82" s="258">
        <v>499.84</v>
      </c>
      <c r="H82" s="260">
        <v>74</v>
      </c>
      <c r="I82" s="258">
        <v>499.84</v>
      </c>
      <c r="J82" s="260">
        <v>74</v>
      </c>
      <c r="K82" s="258">
        <v>499.84</v>
      </c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64" t="s">
        <v>24</v>
      </c>
      <c r="Y82" s="112"/>
    </row>
    <row r="83" spans="1:25" ht="153.75" customHeight="1">
      <c r="A83" s="259" t="s">
        <v>526</v>
      </c>
      <c r="B83" s="35"/>
      <c r="C83" s="258"/>
      <c r="D83" s="258"/>
      <c r="E83" s="258"/>
      <c r="F83" s="260">
        <v>26</v>
      </c>
      <c r="G83" s="258">
        <v>190.73</v>
      </c>
      <c r="H83" s="260">
        <v>26</v>
      </c>
      <c r="I83" s="258">
        <v>190.73</v>
      </c>
      <c r="J83" s="260">
        <v>26</v>
      </c>
      <c r="K83" s="258">
        <v>190.73</v>
      </c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64" t="s">
        <v>24</v>
      </c>
      <c r="Y83" s="112"/>
    </row>
    <row r="84" spans="1:25" ht="121.5" customHeight="1">
      <c r="A84" s="259" t="s">
        <v>527</v>
      </c>
      <c r="B84" s="35"/>
      <c r="C84" s="258"/>
      <c r="D84" s="258"/>
      <c r="E84" s="258"/>
      <c r="F84" s="260"/>
      <c r="G84" s="258"/>
      <c r="H84" s="260"/>
      <c r="I84" s="258"/>
      <c r="J84" s="260">
        <v>10</v>
      </c>
      <c r="K84" s="258">
        <v>260</v>
      </c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64" t="s">
        <v>24</v>
      </c>
      <c r="Y84" s="112"/>
    </row>
    <row r="85" spans="1:25" ht="146.25" customHeight="1">
      <c r="A85" s="259" t="s">
        <v>529</v>
      </c>
      <c r="B85" s="35"/>
      <c r="C85" s="258"/>
      <c r="D85" s="258"/>
      <c r="E85" s="258"/>
      <c r="F85" s="260"/>
      <c r="G85" s="258"/>
      <c r="H85" s="260"/>
      <c r="I85" s="258"/>
      <c r="J85" s="260">
        <v>5</v>
      </c>
      <c r="K85" s="258">
        <v>54</v>
      </c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64" t="s">
        <v>24</v>
      </c>
      <c r="Y85" s="112"/>
    </row>
    <row r="86" spans="1:24" ht="102.75" customHeight="1">
      <c r="A86" s="262" t="s">
        <v>86</v>
      </c>
      <c r="B86" s="79"/>
      <c r="C86" s="8"/>
      <c r="D86" s="25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34"/>
    </row>
    <row r="87" spans="1:24" ht="76.5" customHeight="1">
      <c r="A87" s="308" t="s">
        <v>98</v>
      </c>
      <c r="B87" s="233" t="s">
        <v>23</v>
      </c>
      <c r="C87" s="233">
        <v>118.64</v>
      </c>
      <c r="D87" s="83"/>
      <c r="E87" s="57"/>
      <c r="F87" s="83"/>
      <c r="G87" s="57"/>
      <c r="H87" s="83"/>
      <c r="I87" s="57"/>
      <c r="J87" s="83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46"/>
    </row>
    <row r="88" spans="1:24" ht="65.25" customHeight="1">
      <c r="A88" s="308"/>
      <c r="B88" s="233"/>
      <c r="C88" s="233"/>
      <c r="D88" s="233"/>
      <c r="E88" s="258"/>
      <c r="F88" s="233"/>
      <c r="G88" s="258"/>
      <c r="H88" s="233"/>
      <c r="I88" s="258"/>
      <c r="J88" s="233"/>
      <c r="K88" s="258"/>
      <c r="L88" s="258"/>
      <c r="M88" s="258"/>
      <c r="N88" s="258"/>
      <c r="O88" s="258"/>
      <c r="P88" s="258"/>
      <c r="Q88" s="258"/>
      <c r="R88" s="258"/>
      <c r="S88" s="258">
        <v>1500</v>
      </c>
      <c r="T88" s="258"/>
      <c r="U88" s="258">
        <v>1500</v>
      </c>
      <c r="V88" s="258"/>
      <c r="W88" s="258">
        <v>1500</v>
      </c>
      <c r="X88" s="264" t="s">
        <v>12</v>
      </c>
    </row>
    <row r="89" spans="1:24" ht="235.5" customHeight="1">
      <c r="A89" s="259" t="s">
        <v>187</v>
      </c>
      <c r="B89" s="79"/>
      <c r="C89" s="4"/>
      <c r="D89" s="258"/>
      <c r="E89" s="4"/>
      <c r="F89" s="4"/>
      <c r="G89" s="4"/>
      <c r="H89" s="258"/>
      <c r="I89" s="258"/>
      <c r="J89" s="258" t="s">
        <v>23</v>
      </c>
      <c r="K89" s="258">
        <v>1136.56</v>
      </c>
      <c r="L89" s="258"/>
      <c r="M89" s="258"/>
      <c r="N89" s="258" t="s">
        <v>23</v>
      </c>
      <c r="O89" s="258">
        <v>1136.56</v>
      </c>
      <c r="P89" s="258" t="s">
        <v>23</v>
      </c>
      <c r="Q89" s="258">
        <v>1136.56</v>
      </c>
      <c r="R89" s="4"/>
      <c r="S89" s="4"/>
      <c r="T89" s="258" t="s">
        <v>23</v>
      </c>
      <c r="U89" s="258">
        <v>1136.56</v>
      </c>
      <c r="V89" s="258" t="s">
        <v>23</v>
      </c>
      <c r="W89" s="258">
        <v>1136.56</v>
      </c>
      <c r="X89" s="264" t="s">
        <v>24</v>
      </c>
    </row>
    <row r="90" spans="1:24" ht="70.5" customHeight="1">
      <c r="A90" s="262" t="s">
        <v>426</v>
      </c>
      <c r="B90" s="35"/>
      <c r="C90" s="79"/>
      <c r="D90" s="60"/>
      <c r="E90" s="60"/>
      <c r="F90" s="233"/>
      <c r="G90" s="258"/>
      <c r="H90" s="233"/>
      <c r="I90" s="258"/>
      <c r="J90" s="233"/>
      <c r="K90" s="258"/>
      <c r="L90" s="258"/>
      <c r="M90" s="258"/>
      <c r="N90" s="258"/>
      <c r="O90" s="258"/>
      <c r="P90" s="233"/>
      <c r="Q90" s="258"/>
      <c r="R90" s="258"/>
      <c r="S90" s="258"/>
      <c r="T90" s="258"/>
      <c r="U90" s="258"/>
      <c r="V90" s="233"/>
      <c r="W90" s="258"/>
      <c r="X90" s="264"/>
    </row>
    <row r="91" spans="1:25" ht="129" customHeight="1">
      <c r="A91" s="259" t="s">
        <v>427</v>
      </c>
      <c r="B91" s="35"/>
      <c r="C91" s="35"/>
      <c r="D91" s="43"/>
      <c r="E91" s="43">
        <v>35</v>
      </c>
      <c r="F91" s="233"/>
      <c r="G91" s="260">
        <v>35</v>
      </c>
      <c r="H91" s="260"/>
      <c r="I91" s="260">
        <v>35</v>
      </c>
      <c r="J91" s="260"/>
      <c r="K91" s="260">
        <v>35</v>
      </c>
      <c r="L91" s="258"/>
      <c r="M91" s="258"/>
      <c r="N91" s="258"/>
      <c r="O91" s="258"/>
      <c r="P91" s="233"/>
      <c r="Q91" s="258"/>
      <c r="R91" s="258"/>
      <c r="S91" s="258"/>
      <c r="T91" s="258"/>
      <c r="U91" s="258"/>
      <c r="V91" s="233"/>
      <c r="W91" s="258"/>
      <c r="X91" s="264" t="s">
        <v>30</v>
      </c>
      <c r="Y91" s="74" t="s">
        <v>458</v>
      </c>
    </row>
    <row r="92" spans="1:24" ht="84" customHeight="1">
      <c r="A92" s="262" t="s">
        <v>121</v>
      </c>
      <c r="B92" s="35"/>
      <c r="C92" s="79"/>
      <c r="D92" s="35"/>
      <c r="E92" s="4"/>
      <c r="F92" s="4"/>
      <c r="G92" s="4"/>
      <c r="H92" s="233"/>
      <c r="I92" s="260"/>
      <c r="J92" s="233"/>
      <c r="K92" s="260"/>
      <c r="L92" s="258"/>
      <c r="M92" s="258"/>
      <c r="N92" s="233"/>
      <c r="O92" s="260"/>
      <c r="P92" s="233"/>
      <c r="Q92" s="260"/>
      <c r="R92" s="260"/>
      <c r="S92" s="260"/>
      <c r="T92" s="260"/>
      <c r="U92" s="260"/>
      <c r="V92" s="260"/>
      <c r="W92" s="260"/>
      <c r="X92" s="60"/>
    </row>
    <row r="93" spans="1:24" ht="62.25" customHeight="1">
      <c r="A93" s="259" t="s">
        <v>462</v>
      </c>
      <c r="B93" s="35"/>
      <c r="C93" s="79"/>
      <c r="D93" s="35"/>
      <c r="E93" s="4"/>
      <c r="F93" s="4"/>
      <c r="G93" s="4"/>
      <c r="H93" s="233"/>
      <c r="I93" s="258">
        <v>0.5</v>
      </c>
      <c r="J93" s="233"/>
      <c r="K93" s="258">
        <v>0.56</v>
      </c>
      <c r="L93" s="258"/>
      <c r="M93" s="258"/>
      <c r="N93" s="233"/>
      <c r="O93" s="258">
        <v>0.12</v>
      </c>
      <c r="P93" s="258"/>
      <c r="Q93" s="258">
        <v>0.18</v>
      </c>
      <c r="R93" s="260"/>
      <c r="S93" s="260"/>
      <c r="T93" s="260"/>
      <c r="U93" s="258">
        <v>0.18</v>
      </c>
      <c r="V93" s="258"/>
      <c r="W93" s="258">
        <v>0.24</v>
      </c>
      <c r="X93" s="264" t="s">
        <v>12</v>
      </c>
    </row>
    <row r="94" spans="1:24" ht="95.25" customHeight="1">
      <c r="A94" s="262" t="s">
        <v>122</v>
      </c>
      <c r="B94" s="35"/>
      <c r="C94" s="79"/>
      <c r="D94" s="35"/>
      <c r="E94" s="260"/>
      <c r="F94" s="258"/>
      <c r="G94" s="260"/>
      <c r="H94" s="233"/>
      <c r="I94" s="260"/>
      <c r="J94" s="233"/>
      <c r="K94" s="260"/>
      <c r="L94" s="258"/>
      <c r="M94" s="260"/>
      <c r="N94" s="233"/>
      <c r="O94" s="260"/>
      <c r="P94" s="233"/>
      <c r="Q94" s="260"/>
      <c r="R94" s="260"/>
      <c r="S94" s="260"/>
      <c r="T94" s="260"/>
      <c r="U94" s="260"/>
      <c r="V94" s="260"/>
      <c r="W94" s="260"/>
      <c r="X94" s="60"/>
    </row>
    <row r="95" spans="1:24" ht="114.75" customHeight="1">
      <c r="A95" s="259" t="s">
        <v>55</v>
      </c>
      <c r="B95" s="35"/>
      <c r="C95" s="35">
        <v>11</v>
      </c>
      <c r="D95" s="35"/>
      <c r="E95" s="258">
        <v>5</v>
      </c>
      <c r="F95" s="258"/>
      <c r="G95" s="258"/>
      <c r="H95" s="258"/>
      <c r="I95" s="258">
        <v>4</v>
      </c>
      <c r="J95" s="258"/>
      <c r="K95" s="258">
        <v>5</v>
      </c>
      <c r="L95" s="258"/>
      <c r="M95" s="258"/>
      <c r="N95" s="258"/>
      <c r="O95" s="258">
        <v>2</v>
      </c>
      <c r="P95" s="258"/>
      <c r="Q95" s="258">
        <v>4</v>
      </c>
      <c r="R95" s="258"/>
      <c r="S95" s="258"/>
      <c r="T95" s="258"/>
      <c r="U95" s="258"/>
      <c r="V95" s="258"/>
      <c r="W95" s="258">
        <v>78</v>
      </c>
      <c r="X95" s="264" t="s">
        <v>12</v>
      </c>
    </row>
    <row r="96" spans="1:24" ht="72.75" customHeight="1">
      <c r="A96" s="90" t="s">
        <v>54</v>
      </c>
      <c r="B96" s="35"/>
      <c r="C96" s="79"/>
      <c r="D96" s="35"/>
      <c r="E96" s="57">
        <v>38.9</v>
      </c>
      <c r="F96" s="57"/>
      <c r="G96" s="57"/>
      <c r="H96" s="57"/>
      <c r="I96" s="57"/>
      <c r="J96" s="57"/>
      <c r="K96" s="57">
        <v>99.5</v>
      </c>
      <c r="L96" s="57"/>
      <c r="M96" s="57"/>
      <c r="N96" s="57"/>
      <c r="O96" s="57"/>
      <c r="P96" s="57"/>
      <c r="Q96" s="57">
        <v>2</v>
      </c>
      <c r="R96" s="57"/>
      <c r="S96" s="57"/>
      <c r="T96" s="57"/>
      <c r="U96" s="57"/>
      <c r="V96" s="57"/>
      <c r="W96" s="57">
        <v>30</v>
      </c>
      <c r="X96" s="46" t="s">
        <v>24</v>
      </c>
    </row>
    <row r="97" spans="1:24" ht="131.25" customHeight="1">
      <c r="A97" s="259" t="s">
        <v>55</v>
      </c>
      <c r="B97" s="35"/>
      <c r="C97" s="35">
        <v>4.8</v>
      </c>
      <c r="D97" s="35"/>
      <c r="E97" s="258">
        <v>7</v>
      </c>
      <c r="F97" s="258"/>
      <c r="G97" s="258">
        <v>8.1</v>
      </c>
      <c r="H97" s="258"/>
      <c r="I97" s="258">
        <v>9.4</v>
      </c>
      <c r="J97" s="258"/>
      <c r="K97" s="258">
        <v>12.7</v>
      </c>
      <c r="L97" s="258"/>
      <c r="M97" s="258">
        <v>8.1</v>
      </c>
      <c r="N97" s="258"/>
      <c r="O97" s="258">
        <v>9.3</v>
      </c>
      <c r="P97" s="258"/>
      <c r="Q97" s="258">
        <v>20.7</v>
      </c>
      <c r="R97" s="258"/>
      <c r="S97" s="258">
        <v>8.1</v>
      </c>
      <c r="T97" s="258"/>
      <c r="U97" s="258">
        <v>9.3</v>
      </c>
      <c r="V97" s="258"/>
      <c r="W97" s="258">
        <v>20.7</v>
      </c>
      <c r="X97" s="264" t="s">
        <v>30</v>
      </c>
    </row>
    <row r="98" spans="1:24" ht="90" customHeight="1">
      <c r="A98" s="37" t="s">
        <v>67</v>
      </c>
      <c r="B98" s="79"/>
      <c r="C98" s="79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60"/>
    </row>
    <row r="99" spans="1:24" ht="62.25" customHeight="1">
      <c r="A99" s="35" t="s">
        <v>68</v>
      </c>
      <c r="B99" s="35"/>
      <c r="C99" s="233">
        <v>0.5</v>
      </c>
      <c r="D99" s="258"/>
      <c r="E99" s="258">
        <v>3.5</v>
      </c>
      <c r="F99" s="258"/>
      <c r="G99" s="258">
        <v>5</v>
      </c>
      <c r="H99" s="258"/>
      <c r="I99" s="258">
        <v>5</v>
      </c>
      <c r="J99" s="258"/>
      <c r="K99" s="258">
        <v>5</v>
      </c>
      <c r="L99" s="258"/>
      <c r="M99" s="258">
        <v>5</v>
      </c>
      <c r="N99" s="258"/>
      <c r="O99" s="258">
        <v>5</v>
      </c>
      <c r="P99" s="258"/>
      <c r="Q99" s="258">
        <v>5</v>
      </c>
      <c r="R99" s="258"/>
      <c r="S99" s="258">
        <v>5.5</v>
      </c>
      <c r="T99" s="258"/>
      <c r="U99" s="258">
        <v>5.5</v>
      </c>
      <c r="V99" s="258"/>
      <c r="W99" s="258">
        <v>5.5</v>
      </c>
      <c r="X99" s="35" t="s">
        <v>12</v>
      </c>
    </row>
    <row r="100" spans="1:24" ht="27.75">
      <c r="A100" s="37" t="s">
        <v>63</v>
      </c>
      <c r="B100" s="79"/>
      <c r="C100" s="79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60"/>
    </row>
    <row r="101" spans="1:24" ht="105" customHeight="1">
      <c r="A101" s="79" t="s">
        <v>64</v>
      </c>
      <c r="B101" s="79"/>
      <c r="C101" s="233">
        <v>221.6</v>
      </c>
      <c r="D101" s="258"/>
      <c r="E101" s="258">
        <v>210</v>
      </c>
      <c r="F101" s="258"/>
      <c r="G101" s="258">
        <v>210</v>
      </c>
      <c r="H101" s="258"/>
      <c r="I101" s="258">
        <v>220</v>
      </c>
      <c r="J101" s="258"/>
      <c r="K101" s="258">
        <v>250</v>
      </c>
      <c r="L101" s="258"/>
      <c r="M101" s="258">
        <v>210</v>
      </c>
      <c r="N101" s="258"/>
      <c r="O101" s="258">
        <v>230</v>
      </c>
      <c r="P101" s="258"/>
      <c r="Q101" s="258">
        <v>250</v>
      </c>
      <c r="R101" s="258"/>
      <c r="S101" s="258">
        <v>220</v>
      </c>
      <c r="T101" s="258"/>
      <c r="U101" s="258">
        <v>240</v>
      </c>
      <c r="V101" s="258"/>
      <c r="W101" s="258">
        <v>250</v>
      </c>
      <c r="X101" s="35" t="s">
        <v>12</v>
      </c>
    </row>
    <row r="102" spans="1:24" ht="82.5" customHeight="1">
      <c r="A102" s="37" t="s">
        <v>58</v>
      </c>
      <c r="B102" s="60"/>
      <c r="C102" s="60"/>
      <c r="D102" s="60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60"/>
    </row>
    <row r="103" spans="1:24" ht="96" customHeight="1">
      <c r="A103" s="259" t="s">
        <v>37</v>
      </c>
      <c r="B103" s="35"/>
      <c r="C103" s="35">
        <v>19</v>
      </c>
      <c r="D103" s="258"/>
      <c r="E103" s="258">
        <v>21</v>
      </c>
      <c r="F103" s="258"/>
      <c r="G103" s="258">
        <v>18</v>
      </c>
      <c r="H103" s="258"/>
      <c r="I103" s="258">
        <v>21</v>
      </c>
      <c r="J103" s="258"/>
      <c r="K103" s="258">
        <v>23</v>
      </c>
      <c r="L103" s="258"/>
      <c r="M103" s="258">
        <v>21</v>
      </c>
      <c r="N103" s="258"/>
      <c r="O103" s="258">
        <v>23</v>
      </c>
      <c r="P103" s="258"/>
      <c r="Q103" s="258">
        <v>26</v>
      </c>
      <c r="R103" s="258"/>
      <c r="S103" s="258"/>
      <c r="T103" s="258"/>
      <c r="U103" s="258"/>
      <c r="V103" s="258"/>
      <c r="W103" s="258"/>
      <c r="X103" s="35" t="s">
        <v>12</v>
      </c>
    </row>
    <row r="104" spans="1:24" ht="182.25" customHeight="1">
      <c r="A104" s="37" t="s">
        <v>238</v>
      </c>
      <c r="B104" s="79"/>
      <c r="C104" s="79"/>
      <c r="D104" s="4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5"/>
    </row>
    <row r="105" spans="1:24" ht="66" customHeight="1">
      <c r="A105" s="259" t="s">
        <v>37</v>
      </c>
      <c r="B105" s="35"/>
      <c r="C105" s="35">
        <v>46</v>
      </c>
      <c r="D105" s="258"/>
      <c r="E105" s="260">
        <v>102</v>
      </c>
      <c r="F105" s="260"/>
      <c r="G105" s="260">
        <v>35</v>
      </c>
      <c r="H105" s="260"/>
      <c r="I105" s="260">
        <v>282</v>
      </c>
      <c r="J105" s="260"/>
      <c r="K105" s="260">
        <v>282</v>
      </c>
      <c r="L105" s="260"/>
      <c r="M105" s="260">
        <v>322</v>
      </c>
      <c r="N105" s="260"/>
      <c r="O105" s="260">
        <v>322</v>
      </c>
      <c r="P105" s="260"/>
      <c r="Q105" s="260">
        <v>322</v>
      </c>
      <c r="R105" s="260"/>
      <c r="S105" s="260">
        <v>21</v>
      </c>
      <c r="T105" s="260"/>
      <c r="U105" s="260">
        <v>21</v>
      </c>
      <c r="V105" s="260"/>
      <c r="W105" s="260">
        <v>35</v>
      </c>
      <c r="X105" s="259" t="s">
        <v>12</v>
      </c>
    </row>
    <row r="106" spans="1:24" ht="78" customHeight="1">
      <c r="A106" s="55" t="s">
        <v>130</v>
      </c>
      <c r="B106" s="79"/>
      <c r="C106" s="79"/>
      <c r="D106" s="4"/>
      <c r="E106" s="4"/>
      <c r="F106" s="4"/>
      <c r="G106" s="4"/>
      <c r="H106" s="4"/>
      <c r="I106" s="4"/>
      <c r="J106" s="4"/>
      <c r="K106" s="4"/>
      <c r="L106" s="4"/>
      <c r="M106" s="258"/>
      <c r="N106" s="258"/>
      <c r="O106" s="258"/>
      <c r="P106" s="258"/>
      <c r="Q106" s="258"/>
      <c r="R106" s="258"/>
      <c r="S106" s="258"/>
      <c r="T106" s="258"/>
      <c r="U106" s="258"/>
      <c r="V106" s="258"/>
      <c r="W106" s="258"/>
      <c r="X106" s="35"/>
    </row>
    <row r="107" spans="1:24" ht="96.75" customHeight="1">
      <c r="A107" s="79" t="s">
        <v>463</v>
      </c>
      <c r="B107" s="79"/>
      <c r="C107" s="79"/>
      <c r="D107" s="4"/>
      <c r="E107" s="258">
        <v>30.1</v>
      </c>
      <c r="F107" s="258"/>
      <c r="G107" s="258">
        <v>250</v>
      </c>
      <c r="H107" s="258"/>
      <c r="I107" s="258">
        <v>277</v>
      </c>
      <c r="J107" s="258"/>
      <c r="K107" s="258">
        <v>305</v>
      </c>
      <c r="L107" s="258"/>
      <c r="M107" s="258">
        <v>250</v>
      </c>
      <c r="N107" s="258"/>
      <c r="O107" s="258">
        <v>278</v>
      </c>
      <c r="P107" s="258"/>
      <c r="Q107" s="258">
        <v>306</v>
      </c>
      <c r="R107" s="258"/>
      <c r="S107" s="258">
        <v>251</v>
      </c>
      <c r="T107" s="258"/>
      <c r="U107" s="258">
        <v>279</v>
      </c>
      <c r="V107" s="258"/>
      <c r="W107" s="258">
        <v>307</v>
      </c>
      <c r="X107" s="259" t="s">
        <v>12</v>
      </c>
    </row>
    <row r="108" spans="1:24" ht="38.25" customHeight="1">
      <c r="A108" s="55" t="s">
        <v>321</v>
      </c>
      <c r="B108" s="79"/>
      <c r="C108" s="79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270"/>
    </row>
    <row r="109" spans="1:24" ht="100.5" customHeight="1">
      <c r="A109" s="79" t="s">
        <v>120</v>
      </c>
      <c r="B109" s="79"/>
      <c r="C109" s="79"/>
      <c r="D109" s="4"/>
      <c r="E109" s="4">
        <v>0.2</v>
      </c>
      <c r="F109" s="4"/>
      <c r="G109" s="4">
        <v>1.2</v>
      </c>
      <c r="H109" s="4"/>
      <c r="I109" s="4">
        <v>10.9</v>
      </c>
      <c r="J109" s="4"/>
      <c r="K109" s="4">
        <v>1.6</v>
      </c>
      <c r="L109" s="4"/>
      <c r="M109" s="4">
        <v>1.2</v>
      </c>
      <c r="N109" s="4"/>
      <c r="O109" s="4">
        <v>1.4</v>
      </c>
      <c r="P109" s="4"/>
      <c r="Q109" s="4">
        <v>1.6</v>
      </c>
      <c r="R109" s="4"/>
      <c r="S109" s="4">
        <v>1.2</v>
      </c>
      <c r="T109" s="4"/>
      <c r="U109" s="4">
        <v>1.4</v>
      </c>
      <c r="V109" s="4"/>
      <c r="W109" s="4">
        <v>1.6</v>
      </c>
      <c r="X109" s="270" t="s">
        <v>12</v>
      </c>
    </row>
    <row r="110" spans="1:24" ht="148.5" customHeight="1">
      <c r="A110" s="37" t="s">
        <v>253</v>
      </c>
      <c r="B110" s="79"/>
      <c r="C110" s="79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60"/>
    </row>
    <row r="111" spans="1:24" ht="100.5" customHeight="1">
      <c r="A111" s="259" t="s">
        <v>120</v>
      </c>
      <c r="B111" s="259"/>
      <c r="C111" s="233">
        <v>9</v>
      </c>
      <c r="D111" s="258"/>
      <c r="E111" s="258">
        <v>14.3</v>
      </c>
      <c r="F111" s="258"/>
      <c r="G111" s="258"/>
      <c r="H111" s="258"/>
      <c r="I111" s="258">
        <v>20</v>
      </c>
      <c r="J111" s="258"/>
      <c r="K111" s="258">
        <v>22</v>
      </c>
      <c r="L111" s="258"/>
      <c r="M111" s="258"/>
      <c r="N111" s="258"/>
      <c r="O111" s="258">
        <v>20</v>
      </c>
      <c r="P111" s="258"/>
      <c r="Q111" s="258">
        <v>22</v>
      </c>
      <c r="R111" s="258"/>
      <c r="S111" s="258"/>
      <c r="T111" s="258"/>
      <c r="U111" s="258">
        <v>20</v>
      </c>
      <c r="V111" s="258"/>
      <c r="W111" s="258">
        <v>22</v>
      </c>
      <c r="X111" s="259" t="s">
        <v>12</v>
      </c>
    </row>
    <row r="112" spans="1:24" ht="36" customHeight="1">
      <c r="A112" s="37" t="s">
        <v>186</v>
      </c>
      <c r="B112" s="79"/>
      <c r="C112" s="79"/>
      <c r="D112" s="4"/>
      <c r="E112" s="4"/>
      <c r="F112" s="4"/>
      <c r="G112" s="4"/>
      <c r="H112" s="266"/>
      <c r="I112" s="258"/>
      <c r="J112" s="266"/>
      <c r="K112" s="258"/>
      <c r="L112" s="258"/>
      <c r="M112" s="258"/>
      <c r="N112" s="258"/>
      <c r="O112" s="258"/>
      <c r="P112" s="258"/>
      <c r="Q112" s="258"/>
      <c r="R112" s="258"/>
      <c r="S112" s="258"/>
      <c r="T112" s="258"/>
      <c r="U112" s="258"/>
      <c r="V112" s="258"/>
      <c r="W112" s="258"/>
      <c r="X112" s="264"/>
    </row>
    <row r="113" spans="1:25" ht="173.25" customHeight="1">
      <c r="A113" s="79" t="s">
        <v>498</v>
      </c>
      <c r="B113" s="79"/>
      <c r="C113" s="79"/>
      <c r="D113" s="4"/>
      <c r="E113" s="258">
        <v>117</v>
      </c>
      <c r="F113" s="258"/>
      <c r="G113" s="258"/>
      <c r="H113" s="266"/>
      <c r="I113" s="258"/>
      <c r="J113" s="266"/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9" t="s">
        <v>12</v>
      </c>
      <c r="Y113" s="74" t="s">
        <v>325</v>
      </c>
    </row>
    <row r="114" spans="1:25" ht="130.5" customHeight="1">
      <c r="A114" s="35" t="s">
        <v>188</v>
      </c>
      <c r="B114" s="79"/>
      <c r="C114" s="79"/>
      <c r="D114" s="4"/>
      <c r="E114" s="4"/>
      <c r="F114" s="4"/>
      <c r="G114" s="4"/>
      <c r="H114" s="266" t="s">
        <v>11</v>
      </c>
      <c r="I114" s="258">
        <v>1045.6</v>
      </c>
      <c r="J114" s="266" t="s">
        <v>11</v>
      </c>
      <c r="K114" s="258">
        <v>1045.6</v>
      </c>
      <c r="L114" s="258"/>
      <c r="M114" s="258"/>
      <c r="N114" s="258"/>
      <c r="O114" s="258"/>
      <c r="P114" s="258"/>
      <c r="Q114" s="258"/>
      <c r="R114" s="258"/>
      <c r="S114" s="258"/>
      <c r="T114" s="258"/>
      <c r="U114" s="258"/>
      <c r="V114" s="258"/>
      <c r="W114" s="258"/>
      <c r="X114" s="264" t="s">
        <v>26</v>
      </c>
      <c r="Y114" s="1" t="s">
        <v>459</v>
      </c>
    </row>
  </sheetData>
  <sheetProtection/>
  <mergeCells count="90">
    <mergeCell ref="R75:R76"/>
    <mergeCell ref="T75:T76"/>
    <mergeCell ref="V75:V76"/>
    <mergeCell ref="A62:A63"/>
    <mergeCell ref="N75:N76"/>
    <mergeCell ref="P75:P76"/>
    <mergeCell ref="A78:A80"/>
    <mergeCell ref="A87:A88"/>
    <mergeCell ref="A59:A61"/>
    <mergeCell ref="A73:A74"/>
    <mergeCell ref="A75:A76"/>
    <mergeCell ref="L75:L76"/>
    <mergeCell ref="H53:H54"/>
    <mergeCell ref="J53:J54"/>
    <mergeCell ref="A55:A56"/>
    <mergeCell ref="A57:A58"/>
    <mergeCell ref="F57:F58"/>
    <mergeCell ref="H57:H58"/>
    <mergeCell ref="J57:J58"/>
    <mergeCell ref="A52:A54"/>
    <mergeCell ref="F53:F54"/>
    <mergeCell ref="A47:A49"/>
    <mergeCell ref="F47:F49"/>
    <mergeCell ref="H47:H49"/>
    <mergeCell ref="J47:J49"/>
    <mergeCell ref="A50:A51"/>
    <mergeCell ref="F50:F51"/>
    <mergeCell ref="H50:H51"/>
    <mergeCell ref="J50:J51"/>
    <mergeCell ref="A38:A40"/>
    <mergeCell ref="A41:A43"/>
    <mergeCell ref="F41:F43"/>
    <mergeCell ref="H41:H43"/>
    <mergeCell ref="J41:J43"/>
    <mergeCell ref="A44:A46"/>
    <mergeCell ref="F44:F46"/>
    <mergeCell ref="H44:H46"/>
    <mergeCell ref="J44:J46"/>
    <mergeCell ref="V32:V34"/>
    <mergeCell ref="A35:A37"/>
    <mergeCell ref="A32:A34"/>
    <mergeCell ref="D32:D34"/>
    <mergeCell ref="F32:F34"/>
    <mergeCell ref="H32:H34"/>
    <mergeCell ref="F30:F31"/>
    <mergeCell ref="H30:H31"/>
    <mergeCell ref="N32:N34"/>
    <mergeCell ref="P32:P34"/>
    <mergeCell ref="R32:R34"/>
    <mergeCell ref="T32:T34"/>
    <mergeCell ref="A22:A23"/>
    <mergeCell ref="A24:A25"/>
    <mergeCell ref="J32:J34"/>
    <mergeCell ref="L32:L34"/>
    <mergeCell ref="A28:A29"/>
    <mergeCell ref="F28:F29"/>
    <mergeCell ref="H28:H29"/>
    <mergeCell ref="J28:J29"/>
    <mergeCell ref="A30:A31"/>
    <mergeCell ref="D30:D31"/>
    <mergeCell ref="H5:I5"/>
    <mergeCell ref="E9:W9"/>
    <mergeCell ref="L5:M5"/>
    <mergeCell ref="J30:J31"/>
    <mergeCell ref="D22:D23"/>
    <mergeCell ref="A26:A27"/>
    <mergeCell ref="D26:D27"/>
    <mergeCell ref="F26:F27"/>
    <mergeCell ref="H26:H27"/>
    <mergeCell ref="J26:J27"/>
    <mergeCell ref="X4:X6"/>
    <mergeCell ref="V5:W5"/>
    <mergeCell ref="N5:O5"/>
    <mergeCell ref="A18:A19"/>
    <mergeCell ref="A20:A21"/>
    <mergeCell ref="F20:F21"/>
    <mergeCell ref="H20:H21"/>
    <mergeCell ref="J20:J21"/>
    <mergeCell ref="J5:K5"/>
    <mergeCell ref="F5:G5"/>
    <mergeCell ref="P5:Q5"/>
    <mergeCell ref="R5:S5"/>
    <mergeCell ref="T5:U5"/>
    <mergeCell ref="A1:X1"/>
    <mergeCell ref="A4:A6"/>
    <mergeCell ref="B4:C5"/>
    <mergeCell ref="D4:E5"/>
    <mergeCell ref="F4:K4"/>
    <mergeCell ref="L4:Q4"/>
    <mergeCell ref="R4:W4"/>
  </mergeCells>
  <printOptions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40" r:id="rId1"/>
  <rowBreaks count="9" manualBreakCount="9">
    <brk id="19" max="23" man="1"/>
    <brk id="23" max="23" man="1"/>
    <brk id="29" max="23" man="1"/>
    <brk id="43" max="23" man="1"/>
    <brk id="58" max="23" man="1"/>
    <brk id="64" max="23" man="1"/>
    <brk id="85" max="23" man="1"/>
    <brk id="95" max="23" man="1"/>
    <brk id="105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64"/>
  <sheetViews>
    <sheetView view="pageBreakPreview" zoomScale="60" zoomScaleNormal="40" zoomScalePageLayoutView="0" workbookViewId="0" topLeftCell="A1">
      <pane ySplit="6" topLeftCell="A53" activePane="bottomLeft" state="frozen"/>
      <selection pane="topLeft" activeCell="A1" sqref="A1"/>
      <selection pane="bottomLeft" activeCell="G60" sqref="G60"/>
    </sheetView>
  </sheetViews>
  <sheetFormatPr defaultColWidth="9.140625" defaultRowHeight="12.75"/>
  <cols>
    <col min="1" max="1" width="74.00390625" style="19" customWidth="1"/>
    <col min="2" max="2" width="0.2890625" style="19" hidden="1" customWidth="1"/>
    <col min="3" max="3" width="16.7109375" style="19" hidden="1" customWidth="1"/>
    <col min="4" max="4" width="15.8515625" style="18" customWidth="1"/>
    <col min="5" max="5" width="14.57421875" style="18" customWidth="1"/>
    <col min="6" max="6" width="15.140625" style="18" customWidth="1"/>
    <col min="7" max="7" width="17.28125" style="18" customWidth="1"/>
    <col min="8" max="8" width="16.8515625" style="18" customWidth="1"/>
    <col min="9" max="9" width="15.00390625" style="18" customWidth="1"/>
    <col min="10" max="10" width="15.28125" style="18" customWidth="1"/>
    <col min="11" max="11" width="14.7109375" style="18" customWidth="1"/>
    <col min="12" max="12" width="15.140625" style="18" customWidth="1"/>
    <col min="13" max="13" width="14.00390625" style="18" customWidth="1"/>
    <col min="14" max="14" width="15.28125" style="18" customWidth="1"/>
    <col min="15" max="15" width="14.00390625" style="18" customWidth="1"/>
    <col min="16" max="16" width="14.57421875" style="18" customWidth="1"/>
    <col min="17" max="17" width="14.00390625" style="18" customWidth="1"/>
    <col min="18" max="18" width="12.8515625" style="18" customWidth="1"/>
    <col min="19" max="19" width="14.8515625" style="18" customWidth="1"/>
    <col min="20" max="20" width="15.140625" style="18" customWidth="1"/>
    <col min="21" max="21" width="14.421875" style="18" customWidth="1"/>
    <col min="22" max="22" width="16.140625" style="18" customWidth="1"/>
    <col min="23" max="23" width="14.7109375" style="18" customWidth="1"/>
    <col min="24" max="24" width="24.00390625" style="19" customWidth="1"/>
    <col min="25" max="16384" width="9.140625" style="1" customWidth="1"/>
  </cols>
  <sheetData>
    <row r="1" spans="1:24" ht="27">
      <c r="A1" s="302" t="s">
        <v>18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</row>
    <row r="2" spans="1:24" ht="17.25" customHeight="1">
      <c r="A2" s="2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4" ht="28.5" thickBot="1">
      <c r="A3" s="2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6" t="s">
        <v>373</v>
      </c>
    </row>
    <row r="4" spans="1:24" ht="35.25" customHeight="1">
      <c r="A4" s="303" t="s">
        <v>1</v>
      </c>
      <c r="B4" s="296" t="s">
        <v>192</v>
      </c>
      <c r="C4" s="298"/>
      <c r="D4" s="296" t="s">
        <v>272</v>
      </c>
      <c r="E4" s="298"/>
      <c r="F4" s="293" t="s">
        <v>106</v>
      </c>
      <c r="G4" s="294"/>
      <c r="H4" s="294"/>
      <c r="I4" s="294"/>
      <c r="J4" s="294"/>
      <c r="K4" s="295"/>
      <c r="L4" s="293" t="s">
        <v>191</v>
      </c>
      <c r="M4" s="294"/>
      <c r="N4" s="294"/>
      <c r="O4" s="294"/>
      <c r="P4" s="294"/>
      <c r="Q4" s="295"/>
      <c r="R4" s="296" t="s">
        <v>273</v>
      </c>
      <c r="S4" s="297"/>
      <c r="T4" s="297"/>
      <c r="U4" s="297"/>
      <c r="V4" s="297"/>
      <c r="W4" s="298"/>
      <c r="X4" s="299" t="s">
        <v>25</v>
      </c>
    </row>
    <row r="5" spans="1:24" ht="35.25" customHeight="1">
      <c r="A5" s="304"/>
      <c r="B5" s="306"/>
      <c r="C5" s="307"/>
      <c r="D5" s="306"/>
      <c r="E5" s="307"/>
      <c r="F5" s="289" t="s">
        <v>2</v>
      </c>
      <c r="G5" s="289"/>
      <c r="H5" s="289" t="s">
        <v>3</v>
      </c>
      <c r="I5" s="289"/>
      <c r="J5" s="289" t="s">
        <v>9</v>
      </c>
      <c r="K5" s="289"/>
      <c r="L5" s="289" t="s">
        <v>2</v>
      </c>
      <c r="M5" s="289"/>
      <c r="N5" s="289" t="s">
        <v>3</v>
      </c>
      <c r="O5" s="289"/>
      <c r="P5" s="289" t="s">
        <v>9</v>
      </c>
      <c r="Q5" s="289"/>
      <c r="R5" s="289" t="s">
        <v>2</v>
      </c>
      <c r="S5" s="289"/>
      <c r="T5" s="289" t="s">
        <v>3</v>
      </c>
      <c r="U5" s="289"/>
      <c r="V5" s="289" t="s">
        <v>9</v>
      </c>
      <c r="W5" s="289"/>
      <c r="X5" s="300"/>
    </row>
    <row r="6" spans="1:24" ht="85.5" customHeight="1" thickBot="1">
      <c r="A6" s="305"/>
      <c r="B6" s="7" t="s">
        <v>5</v>
      </c>
      <c r="C6" s="7" t="s">
        <v>4</v>
      </c>
      <c r="D6" s="7" t="s">
        <v>5</v>
      </c>
      <c r="E6" s="7" t="s">
        <v>4</v>
      </c>
      <c r="F6" s="7" t="s">
        <v>5</v>
      </c>
      <c r="G6" s="7" t="s">
        <v>4</v>
      </c>
      <c r="H6" s="7" t="s">
        <v>5</v>
      </c>
      <c r="I6" s="7" t="s">
        <v>4</v>
      </c>
      <c r="J6" s="7" t="s">
        <v>5</v>
      </c>
      <c r="K6" s="7" t="s">
        <v>4</v>
      </c>
      <c r="L6" s="7" t="s">
        <v>5</v>
      </c>
      <c r="M6" s="7" t="s">
        <v>4</v>
      </c>
      <c r="N6" s="7" t="s">
        <v>5</v>
      </c>
      <c r="O6" s="7" t="s">
        <v>4</v>
      </c>
      <c r="P6" s="7" t="s">
        <v>5</v>
      </c>
      <c r="Q6" s="7" t="s">
        <v>4</v>
      </c>
      <c r="R6" s="7" t="s">
        <v>5</v>
      </c>
      <c r="S6" s="7" t="s">
        <v>4</v>
      </c>
      <c r="T6" s="7" t="s">
        <v>5</v>
      </c>
      <c r="U6" s="7" t="s">
        <v>4</v>
      </c>
      <c r="V6" s="7" t="s">
        <v>5</v>
      </c>
      <c r="W6" s="7" t="s">
        <v>4</v>
      </c>
      <c r="X6" s="301"/>
    </row>
    <row r="7" spans="1:24" ht="36.75" customHeight="1">
      <c r="A7" s="5"/>
      <c r="B7" s="2"/>
      <c r="C7" s="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8"/>
    </row>
    <row r="8" spans="1:24" ht="81">
      <c r="A8" s="9" t="s">
        <v>0</v>
      </c>
      <c r="B8" s="11"/>
      <c r="C8" s="11"/>
      <c r="D8" s="11"/>
      <c r="E8" s="12">
        <f>SUM(E11:E15)</f>
        <v>1972.51</v>
      </c>
      <c r="F8" s="12"/>
      <c r="G8" s="12">
        <f aca="true" t="shared" si="0" ref="G8:W8">SUM(G11:G15)</f>
        <v>2751.5529999999994</v>
      </c>
      <c r="H8" s="12"/>
      <c r="I8" s="12">
        <f t="shared" si="0"/>
        <v>3130.0029999999997</v>
      </c>
      <c r="J8" s="12"/>
      <c r="K8" s="12">
        <f t="shared" si="0"/>
        <v>3141.053</v>
      </c>
      <c r="L8" s="12"/>
      <c r="M8" s="12">
        <f t="shared" si="0"/>
        <v>2469.7999999999997</v>
      </c>
      <c r="N8" s="12"/>
      <c r="O8" s="12">
        <f t="shared" si="0"/>
        <v>2656.7999999999997</v>
      </c>
      <c r="P8" s="12"/>
      <c r="Q8" s="12">
        <f t="shared" si="0"/>
        <v>2667.85</v>
      </c>
      <c r="R8" s="12"/>
      <c r="S8" s="12">
        <f t="shared" si="0"/>
        <v>1267.72</v>
      </c>
      <c r="T8" s="12"/>
      <c r="U8" s="12">
        <f t="shared" si="0"/>
        <v>1281.1699999999998</v>
      </c>
      <c r="V8" s="12"/>
      <c r="W8" s="12">
        <f t="shared" si="0"/>
        <v>1292.5200000000002</v>
      </c>
      <c r="X8" s="45"/>
    </row>
    <row r="9" spans="1:24" ht="27.75">
      <c r="A9" s="9" t="s">
        <v>152</v>
      </c>
      <c r="B9" s="11"/>
      <c r="C9" s="11"/>
      <c r="D9" s="11"/>
      <c r="E9" s="291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45"/>
    </row>
    <row r="10" spans="1:24" ht="27.75">
      <c r="A10" s="13"/>
      <c r="B10" s="45"/>
      <c r="C10" s="45"/>
      <c r="D10" s="45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45"/>
    </row>
    <row r="11" spans="1:24" ht="33.75" customHeight="1">
      <c r="A11" s="15" t="s">
        <v>8</v>
      </c>
      <c r="B11" s="11"/>
      <c r="C11" s="11"/>
      <c r="D11" s="11"/>
      <c r="E11" s="12">
        <f>SUMIF($X$17:$X$258,"Бюджет РФ",E$17:E$258)</f>
        <v>0</v>
      </c>
      <c r="F11" s="12"/>
      <c r="G11" s="12">
        <f>SUMIF($X$17:$X$258,"Бюджет РФ",G$17:G$258)</f>
        <v>310.99</v>
      </c>
      <c r="H11" s="12"/>
      <c r="I11" s="12">
        <f>SUMIF($X$17:$X$258,"Бюджет РФ",I$17:I$258)</f>
        <v>311.89</v>
      </c>
      <c r="J11" s="12"/>
      <c r="K11" s="12">
        <f>SUMIF($X$17:$X$258,"Бюджет РФ",K$17:K$258)</f>
        <v>311.99</v>
      </c>
      <c r="L11" s="12"/>
      <c r="M11" s="12">
        <f>SUMIF($X$17:$X$258,"Бюджет РФ",M$17:M$258)</f>
        <v>0.9</v>
      </c>
      <c r="N11" s="12"/>
      <c r="O11" s="12">
        <f>SUMIF($X$17:$X$258,"Бюджет РФ",O$17:O$258)</f>
        <v>1</v>
      </c>
      <c r="P11" s="12"/>
      <c r="Q11" s="12">
        <f>SUMIF($X$17:$X$258,"Бюджет РФ",Q$17:Q$258)</f>
        <v>1.1</v>
      </c>
      <c r="R11" s="12"/>
      <c r="S11" s="12">
        <f>SUMIF($X$17:$X$258,"Бюджет РФ",S$17:S$258)</f>
        <v>1</v>
      </c>
      <c r="T11" s="12"/>
      <c r="U11" s="12">
        <f>SUMIF($X$17:$X$258,"Бюджет РФ",U$17:U$258)</f>
        <v>1.1</v>
      </c>
      <c r="V11" s="12"/>
      <c r="W11" s="12">
        <f>SUMIF($X$17:$X$258,"Бюджет РФ",W$17:W$258)</f>
        <v>1.2</v>
      </c>
      <c r="X11" s="11"/>
    </row>
    <row r="12" spans="1:24" ht="33.75" customHeight="1">
      <c r="A12" s="15" t="s">
        <v>6</v>
      </c>
      <c r="B12" s="11"/>
      <c r="C12" s="11"/>
      <c r="D12" s="11"/>
      <c r="E12" s="12">
        <f>SUMIF($X$17:$X$258,"Бюджет РБ",E$17:E$258)</f>
        <v>1464.8899999999999</v>
      </c>
      <c r="F12" s="12"/>
      <c r="G12" s="12">
        <f>SUMIF($X$17:$X$258,"Бюджет РБ",G$17:G$258)</f>
        <v>2326.343</v>
      </c>
      <c r="H12" s="12"/>
      <c r="I12" s="12">
        <f>SUMIF($X$17:$X$258,"Бюджет РБ",I$17:I$258)</f>
        <v>2580.843</v>
      </c>
      <c r="J12" s="12"/>
      <c r="K12" s="12">
        <f>SUMIF($X$17:$X$258,"Бюджет РБ",K$17:K$258)</f>
        <v>2581.343</v>
      </c>
      <c r="L12" s="12"/>
      <c r="M12" s="12">
        <f>SUMIF($X$17:$X$258,"Бюджет РБ",M$17:M$258)</f>
        <v>2364.2799999999997</v>
      </c>
      <c r="N12" s="12"/>
      <c r="O12" s="12">
        <f>SUMIF($X$17:$X$258,"Бюджет РБ",O$17:O$258)</f>
        <v>2537.98</v>
      </c>
      <c r="P12" s="12"/>
      <c r="Q12" s="12">
        <f>SUMIF($X$17:$X$258,"Бюджет РБ",Q$17:Q$258)</f>
        <v>2538.48</v>
      </c>
      <c r="R12" s="12"/>
      <c r="S12" s="12">
        <f>SUMIF($X$17:$X$258,"Бюджет РБ",S$17:S$258)</f>
        <v>1161.7</v>
      </c>
      <c r="T12" s="12"/>
      <c r="U12" s="12">
        <f>SUMIF($X$17:$X$258,"Бюджет РБ",U$17:U$258)</f>
        <v>1161.8999999999999</v>
      </c>
      <c r="V12" s="12"/>
      <c r="W12" s="12">
        <f>SUMIF($X$17:$X$258,"Бюджет РБ",W$17:W$258)</f>
        <v>1162.4</v>
      </c>
      <c r="X12" s="11"/>
    </row>
    <row r="13" spans="1:24" ht="33.75" customHeight="1">
      <c r="A13" s="15" t="s">
        <v>7</v>
      </c>
      <c r="B13" s="11"/>
      <c r="C13" s="11"/>
      <c r="D13" s="11"/>
      <c r="E13" s="12">
        <f>SUMIF($X$17:$X$258,"Бюджет ГО",E$17:E$258)</f>
        <v>0</v>
      </c>
      <c r="F13" s="12"/>
      <c r="G13" s="12">
        <f>SUMIF($X$17:$X$258,"Бюджет ГО",G$17:G$258)</f>
        <v>0</v>
      </c>
      <c r="H13" s="12"/>
      <c r="I13" s="12">
        <f>SUMIF($X$17:$X$258,"Бюджет ГО",I$17:I$258)</f>
        <v>0</v>
      </c>
      <c r="J13" s="12"/>
      <c r="K13" s="12">
        <f>SUMIF($X$17:$X$258,"Бюджет ГО",K$17:K$258)</f>
        <v>0</v>
      </c>
      <c r="L13" s="12"/>
      <c r="M13" s="12">
        <f>SUMIF($X$17:$X$258,"Бюджет ГО",M$17:M$258)</f>
        <v>0</v>
      </c>
      <c r="N13" s="12"/>
      <c r="O13" s="12">
        <f>SUMIF($X$17:$X$258,"Бюджет ГО",O$17:O$258)</f>
        <v>0</v>
      </c>
      <c r="P13" s="12"/>
      <c r="Q13" s="12">
        <f>SUMIF($X$17:$X$258,"Бюджет ГО",Q$17:Q$258)</f>
        <v>0</v>
      </c>
      <c r="R13" s="12"/>
      <c r="S13" s="12">
        <f>SUMIF($X$17:$X$258,"Бюджет ГО",S$17:S$258)</f>
        <v>0</v>
      </c>
      <c r="T13" s="12"/>
      <c r="U13" s="12">
        <f>SUMIF($X$17:$X$258,"Бюджет ГО",U$17:U$258)</f>
        <v>0</v>
      </c>
      <c r="V13" s="12"/>
      <c r="W13" s="12">
        <f>SUMIF($X$17:$X$258,"Бюджет ГО",W$17:W$258)</f>
        <v>0</v>
      </c>
      <c r="X13" s="11"/>
    </row>
    <row r="14" spans="1:24" ht="57.75" customHeight="1">
      <c r="A14" s="15" t="s">
        <v>153</v>
      </c>
      <c r="B14" s="11"/>
      <c r="C14" s="11"/>
      <c r="D14" s="11"/>
      <c r="E14" s="12">
        <f>SUMIF($X$17:$X$258,"Собств.",E$17:E$258)</f>
        <v>475.72</v>
      </c>
      <c r="F14" s="12"/>
      <c r="G14" s="12">
        <f>SUMIF($X$17:$X$258,"Собств.",G$17:G$258)</f>
        <v>88.02</v>
      </c>
      <c r="H14" s="12"/>
      <c r="I14" s="12">
        <f>SUMIF($X$17:$X$258,"Собств.",I$17:I$258)</f>
        <v>208.07</v>
      </c>
      <c r="J14" s="12"/>
      <c r="K14" s="12">
        <f>SUMIF($X$17:$X$258,"Собств.",K$17:K$258)</f>
        <v>215.92</v>
      </c>
      <c r="L14" s="12"/>
      <c r="M14" s="12">
        <f>SUMIF($X$17:$X$258,"Собств.",M$17:M$258)</f>
        <v>78.42</v>
      </c>
      <c r="N14" s="12"/>
      <c r="O14" s="12">
        <f>SUMIF($X$17:$X$258,"Собств.",O$17:O$258)</f>
        <v>88.62</v>
      </c>
      <c r="P14" s="12"/>
      <c r="Q14" s="12">
        <f>SUMIF($X$17:$X$258,"Собств.",Q$17:Q$258)</f>
        <v>96.47</v>
      </c>
      <c r="R14" s="12"/>
      <c r="S14" s="12">
        <f>SUMIF($X$17:$X$258,"Собств.",S$17:S$258)</f>
        <v>78.82</v>
      </c>
      <c r="T14" s="12"/>
      <c r="U14" s="12">
        <f>SUMIF($X$17:$X$258,"Собств.",U$17:U$258)</f>
        <v>88.97000000000001</v>
      </c>
      <c r="V14" s="12"/>
      <c r="W14" s="12">
        <f>SUMIF($X$17:$X$258,"Собств.",W$17:W$258)</f>
        <v>97.12</v>
      </c>
      <c r="X14" s="11"/>
    </row>
    <row r="15" spans="1:24" ht="36.75" customHeight="1">
      <c r="A15" s="15" t="s">
        <v>142</v>
      </c>
      <c r="B15" s="11"/>
      <c r="C15" s="11"/>
      <c r="D15" s="11"/>
      <c r="E15" s="12">
        <f>SUMIF($X$17:$X$258,"Привлеч.",E$17:E$258)</f>
        <v>31.9</v>
      </c>
      <c r="F15" s="12"/>
      <c r="G15" s="12">
        <f>SUMIF($X$17:$X$258,"Привлеч.",G$17:G$258)</f>
        <v>26.2</v>
      </c>
      <c r="H15" s="12"/>
      <c r="I15" s="12">
        <f>SUMIF($X$17:$X$258,"Привлеч.",I$17:I$258)</f>
        <v>29.2</v>
      </c>
      <c r="J15" s="12"/>
      <c r="K15" s="12">
        <f>SUMIF($X$17:$X$258,"Привлеч.",K$17:K$258)</f>
        <v>31.8</v>
      </c>
      <c r="L15" s="12"/>
      <c r="M15" s="12">
        <f>SUMIF($X$17:$X$258,"Привлеч.",M$17:M$258)</f>
        <v>26.2</v>
      </c>
      <c r="N15" s="12"/>
      <c r="O15" s="12">
        <f>SUMIF($X$17:$X$258,"Привлеч.",O$17:O$258)</f>
        <v>29.2</v>
      </c>
      <c r="P15" s="12"/>
      <c r="Q15" s="12">
        <f>SUMIF($X$17:$X$258,"Привлеч.",Q$17:Q$258)</f>
        <v>31.8</v>
      </c>
      <c r="R15" s="12"/>
      <c r="S15" s="12">
        <f>SUMIF($X$17:$X$258,"Привлеч.",S$17:S$258)</f>
        <v>26.2</v>
      </c>
      <c r="T15" s="12"/>
      <c r="U15" s="12">
        <f>SUMIF($X$17:$X$258,"Привлеч.",U$17:U$258)</f>
        <v>29.2</v>
      </c>
      <c r="V15" s="12"/>
      <c r="W15" s="12">
        <f>SUMIF($X$17:$X$258,"Привлеч.",W$17:W$258)</f>
        <v>31.8</v>
      </c>
      <c r="X15" s="11"/>
    </row>
    <row r="16" spans="1:24" ht="6" customHeight="1">
      <c r="A16" s="20" t="s">
        <v>13</v>
      </c>
      <c r="B16" s="11"/>
      <c r="C16" s="11"/>
      <c r="D16" s="11"/>
      <c r="E16" s="12">
        <f>SUMIF($X$17:$X$258,"Иностр.",E$17:E$258)</f>
        <v>0</v>
      </c>
      <c r="F16" s="12"/>
      <c r="G16" s="12">
        <f>SUMIF($X$17:$X$258,"Иностр.",G$17:G$258)</f>
        <v>0</v>
      </c>
      <c r="H16" s="12"/>
      <c r="I16" s="12">
        <f>SUMIF($X$17:$X$258,"Иностр.",I$17:I$258)</f>
        <v>0</v>
      </c>
      <c r="J16" s="12"/>
      <c r="K16" s="12">
        <f>SUMIF($X$17:$X$258,"Иностр.",K$17:K$258)</f>
        <v>0</v>
      </c>
      <c r="L16" s="12"/>
      <c r="M16" s="12">
        <f>SUMIF($X$17:$X$258,"Иностр.",M$17:M$258)</f>
        <v>0</v>
      </c>
      <c r="N16" s="12"/>
      <c r="O16" s="12">
        <f>SUMIF($X$17:$X$258,"Иностр.",O$17:O$258)</f>
        <v>0</v>
      </c>
      <c r="P16" s="12"/>
      <c r="Q16" s="12">
        <f>SUMIF($X$17:$X$258,"Иностр.",Q$17:Q$258)</f>
        <v>0</v>
      </c>
      <c r="R16" s="12"/>
      <c r="S16" s="12">
        <f>SUMIF($X$17:$X$258,"Иностр.",S$17:S$258)</f>
        <v>0</v>
      </c>
      <c r="T16" s="12"/>
      <c r="U16" s="12">
        <f>SUMIF($X$17:$X$258,"Иностр.",U$17:U$258)</f>
        <v>0</v>
      </c>
      <c r="V16" s="12"/>
      <c r="W16" s="12">
        <f>SUMIF($X$17:$X$258,"Иностр.",W$17:W$258)</f>
        <v>0</v>
      </c>
      <c r="X16" s="11"/>
    </row>
    <row r="17" spans="1:24" ht="44.25" customHeight="1">
      <c r="A17" s="16" t="s">
        <v>28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</row>
    <row r="18" spans="1:26" ht="150.75" customHeight="1">
      <c r="A18" s="53" t="s">
        <v>154</v>
      </c>
      <c r="B18" s="121" t="s">
        <v>23</v>
      </c>
      <c r="C18" s="36">
        <v>188.7</v>
      </c>
      <c r="D18" s="121" t="s">
        <v>107</v>
      </c>
      <c r="E18" s="118">
        <v>325.54</v>
      </c>
      <c r="F18" s="121"/>
      <c r="G18" s="69"/>
      <c r="H18" s="121"/>
      <c r="I18" s="69"/>
      <c r="J18" s="121"/>
      <c r="K18" s="69"/>
      <c r="L18" s="118"/>
      <c r="M18" s="118"/>
      <c r="N18" s="118"/>
      <c r="O18" s="118"/>
      <c r="P18" s="118"/>
      <c r="Q18" s="118"/>
      <c r="R18" s="121"/>
      <c r="S18" s="121"/>
      <c r="T18" s="121"/>
      <c r="U18" s="122"/>
      <c r="V18" s="121"/>
      <c r="W18" s="121"/>
      <c r="X18" s="135" t="s">
        <v>24</v>
      </c>
      <c r="Y18" s="74" t="s">
        <v>282</v>
      </c>
      <c r="Z18" s="74"/>
    </row>
    <row r="19" spans="1:26" ht="86.25" customHeight="1">
      <c r="A19" s="215" t="s">
        <v>507</v>
      </c>
      <c r="B19" s="212"/>
      <c r="C19" s="36"/>
      <c r="D19" s="212" t="s">
        <v>11</v>
      </c>
      <c r="E19" s="211">
        <v>6.9</v>
      </c>
      <c r="F19" s="212"/>
      <c r="G19" s="69"/>
      <c r="H19" s="212"/>
      <c r="I19" s="69"/>
      <c r="J19" s="212"/>
      <c r="K19" s="69"/>
      <c r="L19" s="211"/>
      <c r="M19" s="211"/>
      <c r="N19" s="211"/>
      <c r="O19" s="211"/>
      <c r="P19" s="211"/>
      <c r="Q19" s="211"/>
      <c r="R19" s="212"/>
      <c r="S19" s="212"/>
      <c r="T19" s="212"/>
      <c r="U19" s="214"/>
      <c r="V19" s="212"/>
      <c r="W19" s="212"/>
      <c r="X19" s="213" t="s">
        <v>24</v>
      </c>
      <c r="Y19" s="74"/>
      <c r="Z19" s="74"/>
    </row>
    <row r="20" spans="1:26" ht="41.25" customHeight="1">
      <c r="A20" s="55" t="s">
        <v>126</v>
      </c>
      <c r="B20" s="79"/>
      <c r="C20" s="79"/>
      <c r="D20" s="4"/>
      <c r="E20" s="38"/>
      <c r="F20" s="38"/>
      <c r="G20" s="38"/>
      <c r="H20" s="38"/>
      <c r="I20" s="38"/>
      <c r="J20" s="38"/>
      <c r="K20" s="38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120"/>
      <c r="Y20" s="74"/>
      <c r="Z20" s="74"/>
    </row>
    <row r="21" spans="1:26" ht="135.75" customHeight="1">
      <c r="A21" s="79" t="s">
        <v>447</v>
      </c>
      <c r="B21" s="79"/>
      <c r="C21" s="79"/>
      <c r="D21" s="4" t="s">
        <v>11</v>
      </c>
      <c r="E21" s="38">
        <v>50</v>
      </c>
      <c r="F21" s="75"/>
      <c r="G21" s="38"/>
      <c r="H21" s="38"/>
      <c r="I21" s="38"/>
      <c r="J21" s="75"/>
      <c r="K21" s="38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120" t="s">
        <v>12</v>
      </c>
      <c r="Y21" s="74"/>
      <c r="Z21" s="74"/>
    </row>
    <row r="22" spans="1:26" ht="31.5" customHeight="1">
      <c r="A22" s="37" t="s">
        <v>376</v>
      </c>
      <c r="B22" s="79"/>
      <c r="C22" s="4"/>
      <c r="D22" s="4"/>
      <c r="E22" s="4"/>
      <c r="F22" s="14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120"/>
      <c r="Y22" s="74"/>
      <c r="Z22" s="74"/>
    </row>
    <row r="23" spans="1:26" ht="72" customHeight="1">
      <c r="A23" s="79" t="s">
        <v>377</v>
      </c>
      <c r="B23" s="79"/>
      <c r="C23" s="4"/>
      <c r="D23" s="4" t="s">
        <v>11</v>
      </c>
      <c r="E23" s="4">
        <v>320</v>
      </c>
      <c r="F23" s="143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120" t="s">
        <v>12</v>
      </c>
      <c r="Y23" s="74" t="s">
        <v>409</v>
      </c>
      <c r="Z23" s="74"/>
    </row>
    <row r="24" spans="1:26" ht="27" customHeight="1">
      <c r="A24" s="37" t="s">
        <v>450</v>
      </c>
      <c r="B24" s="79"/>
      <c r="C24" s="4"/>
      <c r="D24" s="4"/>
      <c r="E24" s="4"/>
      <c r="F24" s="14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180"/>
      <c r="Y24" s="74"/>
      <c r="Z24" s="74"/>
    </row>
    <row r="25" spans="1:26" ht="56.25" customHeight="1">
      <c r="A25" s="79" t="s">
        <v>451</v>
      </c>
      <c r="B25" s="79"/>
      <c r="C25" s="4"/>
      <c r="D25" s="4" t="s">
        <v>11</v>
      </c>
      <c r="E25" s="4">
        <v>18.9</v>
      </c>
      <c r="F25" s="14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34" t="s">
        <v>24</v>
      </c>
      <c r="Y25" s="74"/>
      <c r="Z25" s="74"/>
    </row>
    <row r="26" spans="1:26" ht="66.75" customHeight="1">
      <c r="A26" s="55" t="s">
        <v>435</v>
      </c>
      <c r="B26" s="79"/>
      <c r="C26" s="4"/>
      <c r="D26" s="4"/>
      <c r="E26" s="4"/>
      <c r="F26" s="14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175"/>
      <c r="Y26" s="74"/>
      <c r="Z26" s="74"/>
    </row>
    <row r="27" spans="1:26" ht="90.75" customHeight="1">
      <c r="A27" s="79" t="s">
        <v>434</v>
      </c>
      <c r="B27" s="79"/>
      <c r="C27" s="4"/>
      <c r="D27" s="4" t="s">
        <v>32</v>
      </c>
      <c r="E27" s="4">
        <v>0.1</v>
      </c>
      <c r="F27" s="143"/>
      <c r="G27" s="4">
        <v>22.746</v>
      </c>
      <c r="H27" s="4"/>
      <c r="I27" s="4">
        <v>22.746</v>
      </c>
      <c r="J27" s="4"/>
      <c r="K27" s="4">
        <v>22.746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4" t="s">
        <v>24</v>
      </c>
      <c r="Y27" s="74" t="s">
        <v>282</v>
      </c>
      <c r="Z27" s="74"/>
    </row>
    <row r="28" spans="1:26" ht="89.25" customHeight="1">
      <c r="A28" s="79" t="s">
        <v>436</v>
      </c>
      <c r="B28" s="79"/>
      <c r="C28" s="4"/>
      <c r="D28" s="4" t="s">
        <v>32</v>
      </c>
      <c r="E28" s="4">
        <v>0.1</v>
      </c>
      <c r="F28" s="143"/>
      <c r="G28" s="4">
        <v>9.967</v>
      </c>
      <c r="H28" s="4"/>
      <c r="I28" s="4">
        <v>9.967</v>
      </c>
      <c r="J28" s="4"/>
      <c r="K28" s="4">
        <v>9.967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34" t="s">
        <v>24</v>
      </c>
      <c r="Y28" s="74"/>
      <c r="Z28" s="74"/>
    </row>
    <row r="29" spans="1:26" ht="82.5" customHeight="1">
      <c r="A29" s="59" t="s">
        <v>189</v>
      </c>
      <c r="B29" s="54"/>
      <c r="C29" s="26"/>
      <c r="D29" s="121"/>
      <c r="E29" s="69"/>
      <c r="F29" s="121"/>
      <c r="G29" s="69"/>
      <c r="H29" s="121"/>
      <c r="I29" s="69"/>
      <c r="J29" s="121"/>
      <c r="K29" s="69"/>
      <c r="L29" s="118"/>
      <c r="M29" s="118"/>
      <c r="N29" s="118"/>
      <c r="O29" s="118"/>
      <c r="P29" s="118"/>
      <c r="Q29" s="118"/>
      <c r="R29" s="121"/>
      <c r="S29" s="121"/>
      <c r="T29" s="121"/>
      <c r="U29" s="122"/>
      <c r="V29" s="121"/>
      <c r="W29" s="121"/>
      <c r="X29" s="135"/>
      <c r="Y29" s="74"/>
      <c r="Z29" s="74"/>
    </row>
    <row r="30" spans="1:26" ht="93.75" customHeight="1">
      <c r="A30" s="53" t="s">
        <v>190</v>
      </c>
      <c r="B30" s="144" t="s">
        <v>23</v>
      </c>
      <c r="C30" s="145">
        <v>451.4</v>
      </c>
      <c r="D30" s="118" t="s">
        <v>23</v>
      </c>
      <c r="E30" s="118">
        <v>260.71</v>
      </c>
      <c r="F30" s="121" t="s">
        <v>493</v>
      </c>
      <c r="G30" s="36">
        <v>407.5</v>
      </c>
      <c r="H30" s="195" t="s">
        <v>493</v>
      </c>
      <c r="I30" s="36">
        <v>407.5</v>
      </c>
      <c r="J30" s="195" t="s">
        <v>493</v>
      </c>
      <c r="K30" s="36">
        <v>407.5</v>
      </c>
      <c r="L30" s="121"/>
      <c r="M30" s="36">
        <v>155.78</v>
      </c>
      <c r="N30" s="139"/>
      <c r="O30" s="36">
        <v>155.78</v>
      </c>
      <c r="P30" s="139"/>
      <c r="Q30" s="36">
        <v>155.78</v>
      </c>
      <c r="R30" s="121"/>
      <c r="S30" s="121"/>
      <c r="T30" s="121"/>
      <c r="U30" s="122"/>
      <c r="V30" s="121"/>
      <c r="W30" s="121"/>
      <c r="X30" s="135" t="s">
        <v>24</v>
      </c>
      <c r="Y30" s="74" t="s">
        <v>282</v>
      </c>
      <c r="Z30" s="74"/>
    </row>
    <row r="31" spans="1:26" ht="47.25" customHeight="1">
      <c r="A31" s="177" t="s">
        <v>28</v>
      </c>
      <c r="B31" s="144"/>
      <c r="C31" s="145"/>
      <c r="D31" s="171"/>
      <c r="E31" s="171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4"/>
      <c r="V31" s="172"/>
      <c r="W31" s="172"/>
      <c r="X31" s="173"/>
      <c r="Y31" s="74"/>
      <c r="Z31" s="74"/>
    </row>
    <row r="32" spans="1:26" ht="120.75" customHeight="1">
      <c r="A32" s="105" t="s">
        <v>171</v>
      </c>
      <c r="B32" s="121" t="s">
        <v>23</v>
      </c>
      <c r="C32" s="36">
        <v>150.2</v>
      </c>
      <c r="D32" s="118" t="s">
        <v>23</v>
      </c>
      <c r="E32" s="118">
        <v>132.88</v>
      </c>
      <c r="F32" s="198" t="s">
        <v>494</v>
      </c>
      <c r="G32" s="36">
        <v>124.25</v>
      </c>
      <c r="H32" s="198" t="s">
        <v>494</v>
      </c>
      <c r="I32" s="36">
        <v>124.25</v>
      </c>
      <c r="J32" s="198" t="s">
        <v>494</v>
      </c>
      <c r="K32" s="36">
        <v>124.25</v>
      </c>
      <c r="L32" s="121"/>
      <c r="M32" s="36">
        <v>58.9</v>
      </c>
      <c r="N32" s="121"/>
      <c r="O32" s="36">
        <v>58.9</v>
      </c>
      <c r="P32" s="121"/>
      <c r="Q32" s="36">
        <v>58.9</v>
      </c>
      <c r="R32" s="121"/>
      <c r="S32" s="121"/>
      <c r="T32" s="121"/>
      <c r="U32" s="121"/>
      <c r="V32" s="121"/>
      <c r="W32" s="121"/>
      <c r="X32" s="135" t="s">
        <v>24</v>
      </c>
      <c r="Y32" s="74" t="s">
        <v>282</v>
      </c>
      <c r="Z32" s="74"/>
    </row>
    <row r="33" spans="1:26" ht="67.5" customHeight="1">
      <c r="A33" s="326" t="s">
        <v>29</v>
      </c>
      <c r="B33" s="261" t="s">
        <v>23</v>
      </c>
      <c r="C33" s="36">
        <v>403.57</v>
      </c>
      <c r="D33" s="290" t="s">
        <v>23</v>
      </c>
      <c r="E33" s="258"/>
      <c r="F33" s="315" t="s">
        <v>23</v>
      </c>
      <c r="G33" s="261">
        <v>310.99</v>
      </c>
      <c r="H33" s="315" t="s">
        <v>23</v>
      </c>
      <c r="I33" s="261">
        <v>310.99</v>
      </c>
      <c r="J33" s="315" t="s">
        <v>23</v>
      </c>
      <c r="K33" s="261">
        <v>310.99</v>
      </c>
      <c r="L33" s="261"/>
      <c r="M33" s="4"/>
      <c r="N33" s="4"/>
      <c r="O33" s="4"/>
      <c r="P33" s="4"/>
      <c r="Q33" s="4"/>
      <c r="R33" s="261"/>
      <c r="S33" s="263"/>
      <c r="T33" s="261"/>
      <c r="U33" s="263"/>
      <c r="V33" s="261"/>
      <c r="W33" s="261"/>
      <c r="X33" s="264" t="s">
        <v>26</v>
      </c>
      <c r="Y33" s="74" t="s">
        <v>282</v>
      </c>
      <c r="Z33" s="74"/>
    </row>
    <row r="34" spans="1:26" ht="177" customHeight="1" hidden="1">
      <c r="A34" s="326"/>
      <c r="B34" s="237"/>
      <c r="C34" s="53"/>
      <c r="D34" s="290"/>
      <c r="E34" s="258">
        <v>333.58</v>
      </c>
      <c r="F34" s="315"/>
      <c r="G34" s="261"/>
      <c r="H34" s="315"/>
      <c r="I34" s="261"/>
      <c r="J34" s="315"/>
      <c r="K34" s="261"/>
      <c r="L34" s="261"/>
      <c r="M34" s="261"/>
      <c r="N34" s="261"/>
      <c r="O34" s="261"/>
      <c r="P34" s="261"/>
      <c r="Q34" s="261"/>
      <c r="R34" s="261"/>
      <c r="S34" s="263"/>
      <c r="T34" s="261"/>
      <c r="U34" s="263"/>
      <c r="V34" s="261"/>
      <c r="W34" s="261"/>
      <c r="X34" s="264" t="s">
        <v>24</v>
      </c>
      <c r="Y34" s="74" t="s">
        <v>282</v>
      </c>
      <c r="Z34" s="74"/>
    </row>
    <row r="35" spans="1:26" ht="64.5" customHeight="1">
      <c r="A35" s="326"/>
      <c r="B35" s="237"/>
      <c r="C35" s="53"/>
      <c r="D35" s="290"/>
      <c r="E35" s="258">
        <v>367.28</v>
      </c>
      <c r="F35" s="315"/>
      <c r="G35" s="261">
        <v>407.48</v>
      </c>
      <c r="H35" s="315"/>
      <c r="I35" s="261">
        <v>407.48</v>
      </c>
      <c r="J35" s="315"/>
      <c r="K35" s="261">
        <v>407.48</v>
      </c>
      <c r="L35" s="261"/>
      <c r="M35" s="261">
        <v>147.4</v>
      </c>
      <c r="N35" s="261"/>
      <c r="O35" s="261">
        <v>147.4</v>
      </c>
      <c r="P35" s="261"/>
      <c r="Q35" s="261">
        <v>147.4</v>
      </c>
      <c r="R35" s="261"/>
      <c r="S35" s="263"/>
      <c r="T35" s="261"/>
      <c r="U35" s="263"/>
      <c r="V35" s="261"/>
      <c r="W35" s="261"/>
      <c r="X35" s="264" t="s">
        <v>24</v>
      </c>
      <c r="Y35" s="74"/>
      <c r="Z35" s="74"/>
    </row>
    <row r="36" spans="1:26" ht="187.5" customHeight="1">
      <c r="A36" s="268" t="s">
        <v>241</v>
      </c>
      <c r="B36" s="261"/>
      <c r="C36" s="68"/>
      <c r="D36" s="258" t="s">
        <v>23</v>
      </c>
      <c r="E36" s="258">
        <v>9.5</v>
      </c>
      <c r="F36" s="261"/>
      <c r="G36" s="261"/>
      <c r="H36" s="261" t="s">
        <v>23</v>
      </c>
      <c r="I36" s="261">
        <v>254.3</v>
      </c>
      <c r="J36" s="261" t="s">
        <v>23</v>
      </c>
      <c r="K36" s="261">
        <v>254.3</v>
      </c>
      <c r="L36" s="261"/>
      <c r="M36" s="261"/>
      <c r="N36" s="261" t="s">
        <v>11</v>
      </c>
      <c r="O36" s="261">
        <v>173.5</v>
      </c>
      <c r="P36" s="261" t="s">
        <v>11</v>
      </c>
      <c r="Q36" s="261">
        <v>173.5</v>
      </c>
      <c r="R36" s="261"/>
      <c r="S36" s="261"/>
      <c r="T36" s="261"/>
      <c r="U36" s="261"/>
      <c r="V36" s="261"/>
      <c r="W36" s="261"/>
      <c r="X36" s="264" t="s">
        <v>24</v>
      </c>
      <c r="Y36" s="74" t="s">
        <v>282</v>
      </c>
      <c r="Z36" s="74"/>
    </row>
    <row r="37" spans="1:26" ht="90.75" customHeight="1">
      <c r="A37" s="268" t="s">
        <v>393</v>
      </c>
      <c r="B37" s="261"/>
      <c r="C37" s="36"/>
      <c r="D37" s="261" t="s">
        <v>32</v>
      </c>
      <c r="E37" s="258">
        <v>5</v>
      </c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4" t="s">
        <v>24</v>
      </c>
      <c r="Y37" s="74" t="s">
        <v>282</v>
      </c>
      <c r="Z37" s="74"/>
    </row>
    <row r="38" spans="1:26" ht="90.75" customHeight="1">
      <c r="A38" s="35" t="s">
        <v>547</v>
      </c>
      <c r="B38" s="261"/>
      <c r="C38" s="36"/>
      <c r="D38" s="261"/>
      <c r="E38" s="258"/>
      <c r="F38" s="261">
        <v>5</v>
      </c>
      <c r="G38" s="261">
        <v>35</v>
      </c>
      <c r="H38" s="261">
        <v>5</v>
      </c>
      <c r="I38" s="261">
        <v>35</v>
      </c>
      <c r="J38" s="261">
        <v>5</v>
      </c>
      <c r="K38" s="261">
        <v>35</v>
      </c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4" t="s">
        <v>24</v>
      </c>
      <c r="Y38" s="74"/>
      <c r="Z38" s="74"/>
    </row>
    <row r="39" spans="1:26" ht="90.75" customHeight="1">
      <c r="A39" s="35" t="s">
        <v>548</v>
      </c>
      <c r="B39" s="261"/>
      <c r="C39" s="36"/>
      <c r="D39" s="261"/>
      <c r="E39" s="258"/>
      <c r="F39" s="261">
        <v>5</v>
      </c>
      <c r="G39" s="261">
        <v>25</v>
      </c>
      <c r="H39" s="261">
        <v>5</v>
      </c>
      <c r="I39" s="261">
        <v>25</v>
      </c>
      <c r="J39" s="261">
        <v>5</v>
      </c>
      <c r="K39" s="261">
        <v>25</v>
      </c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4" t="s">
        <v>24</v>
      </c>
      <c r="Y39" s="74"/>
      <c r="Z39" s="74"/>
    </row>
    <row r="40" spans="1:26" ht="72" customHeight="1">
      <c r="A40" s="262" t="s">
        <v>358</v>
      </c>
      <c r="B40" s="79"/>
      <c r="C40" s="7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270"/>
      <c r="Y40" s="74"/>
      <c r="Z40" s="74"/>
    </row>
    <row r="41" spans="1:26" ht="96" customHeight="1">
      <c r="A41" s="259" t="s">
        <v>108</v>
      </c>
      <c r="B41" s="79"/>
      <c r="C41" s="79"/>
      <c r="D41" s="261"/>
      <c r="E41" s="258"/>
      <c r="F41" s="261"/>
      <c r="G41" s="261">
        <v>1242</v>
      </c>
      <c r="H41" s="261"/>
      <c r="I41" s="261">
        <v>1242</v>
      </c>
      <c r="J41" s="261"/>
      <c r="K41" s="261">
        <v>1242</v>
      </c>
      <c r="L41" s="261" t="s">
        <v>23</v>
      </c>
      <c r="M41" s="261">
        <v>2000</v>
      </c>
      <c r="N41" s="261" t="s">
        <v>23</v>
      </c>
      <c r="O41" s="261">
        <v>2000</v>
      </c>
      <c r="P41" s="261" t="s">
        <v>23</v>
      </c>
      <c r="Q41" s="261">
        <v>2000</v>
      </c>
      <c r="R41" s="271" t="s">
        <v>23</v>
      </c>
      <c r="S41" s="261">
        <v>1159.5</v>
      </c>
      <c r="T41" s="261" t="s">
        <v>23</v>
      </c>
      <c r="U41" s="261">
        <v>1159.5</v>
      </c>
      <c r="V41" s="261" t="s">
        <v>23</v>
      </c>
      <c r="W41" s="261">
        <v>1159.5</v>
      </c>
      <c r="X41" s="264" t="s">
        <v>24</v>
      </c>
      <c r="Y41" s="74" t="s">
        <v>282</v>
      </c>
      <c r="Z41" s="74"/>
    </row>
    <row r="42" spans="1:26" ht="42" customHeight="1">
      <c r="A42" s="308" t="s">
        <v>418</v>
      </c>
      <c r="B42" s="79"/>
      <c r="C42" s="79"/>
      <c r="D42" s="4"/>
      <c r="E42" s="4"/>
      <c r="F42" s="4"/>
      <c r="G42" s="4"/>
      <c r="H42" s="4"/>
      <c r="I42" s="258">
        <v>0.9</v>
      </c>
      <c r="J42" s="258"/>
      <c r="K42" s="258">
        <v>1</v>
      </c>
      <c r="L42" s="258"/>
      <c r="M42" s="258">
        <v>0.9</v>
      </c>
      <c r="N42" s="258"/>
      <c r="O42" s="258">
        <v>1</v>
      </c>
      <c r="P42" s="258"/>
      <c r="Q42" s="258">
        <v>1.1</v>
      </c>
      <c r="R42" s="258"/>
      <c r="S42" s="258">
        <v>1</v>
      </c>
      <c r="T42" s="258"/>
      <c r="U42" s="258">
        <v>1.1</v>
      </c>
      <c r="V42" s="258"/>
      <c r="W42" s="258">
        <v>1.2</v>
      </c>
      <c r="X42" s="259" t="s">
        <v>26</v>
      </c>
      <c r="Y42" s="74"/>
      <c r="Z42" s="74"/>
    </row>
    <row r="43" spans="1:26" ht="36" customHeight="1">
      <c r="A43" s="308"/>
      <c r="B43" s="79"/>
      <c r="C43" s="79"/>
      <c r="D43" s="4"/>
      <c r="E43" s="4"/>
      <c r="F43" s="4"/>
      <c r="G43" s="258">
        <v>0.2</v>
      </c>
      <c r="H43" s="258"/>
      <c r="I43" s="258">
        <v>0.3</v>
      </c>
      <c r="J43" s="258"/>
      <c r="K43" s="258">
        <v>0.4</v>
      </c>
      <c r="L43" s="258"/>
      <c r="M43" s="258">
        <v>0.2</v>
      </c>
      <c r="N43" s="258"/>
      <c r="O43" s="258">
        <v>0.3</v>
      </c>
      <c r="P43" s="258"/>
      <c r="Q43" s="258">
        <v>0.4</v>
      </c>
      <c r="R43" s="258"/>
      <c r="S43" s="258">
        <v>0.2</v>
      </c>
      <c r="T43" s="258"/>
      <c r="U43" s="258">
        <v>0.3</v>
      </c>
      <c r="V43" s="258"/>
      <c r="W43" s="258">
        <v>0.4</v>
      </c>
      <c r="X43" s="264" t="s">
        <v>24</v>
      </c>
      <c r="Y43" s="74"/>
      <c r="Z43" s="74"/>
    </row>
    <row r="44" spans="1:26" ht="44.25" customHeight="1">
      <c r="A44" s="308"/>
      <c r="B44" s="79"/>
      <c r="C44" s="79"/>
      <c r="D44" s="4"/>
      <c r="E44" s="258">
        <v>11</v>
      </c>
      <c r="F44" s="258"/>
      <c r="G44" s="258">
        <v>9.6</v>
      </c>
      <c r="H44" s="258"/>
      <c r="I44" s="258">
        <v>10</v>
      </c>
      <c r="J44" s="258"/>
      <c r="K44" s="258">
        <v>10.4</v>
      </c>
      <c r="L44" s="258"/>
      <c r="M44" s="258">
        <v>10</v>
      </c>
      <c r="N44" s="258"/>
      <c r="O44" s="258">
        <v>10.4</v>
      </c>
      <c r="P44" s="258"/>
      <c r="Q44" s="258">
        <v>10.8</v>
      </c>
      <c r="R44" s="258"/>
      <c r="S44" s="258">
        <v>10.4</v>
      </c>
      <c r="T44" s="258"/>
      <c r="U44" s="258">
        <v>10.6</v>
      </c>
      <c r="V44" s="258"/>
      <c r="W44" s="258">
        <v>11.3</v>
      </c>
      <c r="X44" s="259" t="s">
        <v>12</v>
      </c>
      <c r="Y44" s="74"/>
      <c r="Z44" s="74"/>
    </row>
    <row r="45" spans="1:24" ht="65.25" customHeight="1">
      <c r="A45" s="146" t="s">
        <v>124</v>
      </c>
      <c r="B45" s="54"/>
      <c r="C45" s="26"/>
      <c r="D45" s="54"/>
      <c r="E45" s="147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17"/>
      <c r="V45" s="54"/>
      <c r="W45" s="54"/>
      <c r="X45" s="34"/>
    </row>
    <row r="46" spans="1:24" ht="76.5" customHeight="1">
      <c r="A46" s="105" t="s">
        <v>125</v>
      </c>
      <c r="B46" s="54"/>
      <c r="C46" s="26"/>
      <c r="D46" s="54"/>
      <c r="E46" s="147">
        <v>31.9</v>
      </c>
      <c r="F46" s="54"/>
      <c r="G46" s="147">
        <v>26.2</v>
      </c>
      <c r="H46" s="147"/>
      <c r="I46" s="147">
        <v>29.2</v>
      </c>
      <c r="J46" s="147"/>
      <c r="K46" s="147">
        <v>31.8</v>
      </c>
      <c r="L46" s="54"/>
      <c r="M46" s="147">
        <v>26.2</v>
      </c>
      <c r="N46" s="147"/>
      <c r="O46" s="147">
        <v>29.2</v>
      </c>
      <c r="P46" s="147"/>
      <c r="Q46" s="147">
        <v>31.8</v>
      </c>
      <c r="R46" s="54"/>
      <c r="S46" s="147">
        <v>26.2</v>
      </c>
      <c r="T46" s="147"/>
      <c r="U46" s="147">
        <v>29.2</v>
      </c>
      <c r="V46" s="147"/>
      <c r="W46" s="147">
        <v>31.8</v>
      </c>
      <c r="X46" s="120" t="s">
        <v>30</v>
      </c>
    </row>
    <row r="47" spans="1:24" ht="27.75">
      <c r="A47" s="55" t="s">
        <v>84</v>
      </c>
      <c r="B47" s="79"/>
      <c r="C47" s="7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120"/>
    </row>
    <row r="48" spans="1:24" ht="45" customHeight="1">
      <c r="A48" s="79" t="s">
        <v>85</v>
      </c>
      <c r="B48" s="79"/>
      <c r="C48" s="79"/>
      <c r="D48" s="4"/>
      <c r="E48" s="4">
        <v>15</v>
      </c>
      <c r="F48" s="4"/>
      <c r="G48" s="4">
        <v>10</v>
      </c>
      <c r="H48" s="4"/>
      <c r="I48" s="4">
        <v>10</v>
      </c>
      <c r="J48" s="4"/>
      <c r="K48" s="4">
        <v>10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120" t="s">
        <v>12</v>
      </c>
    </row>
    <row r="49" spans="1:24" ht="73.5" customHeight="1">
      <c r="A49" s="55" t="s">
        <v>288</v>
      </c>
      <c r="B49" s="79"/>
      <c r="C49" s="7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20"/>
    </row>
    <row r="50" spans="1:24" ht="58.5" customHeight="1">
      <c r="A50" s="79" t="s">
        <v>609</v>
      </c>
      <c r="B50" s="79"/>
      <c r="C50" s="79"/>
      <c r="D50" s="4"/>
      <c r="E50" s="4">
        <v>28.3</v>
      </c>
      <c r="F50" s="4"/>
      <c r="G50" s="4">
        <v>25.4</v>
      </c>
      <c r="H50" s="4"/>
      <c r="I50" s="4">
        <v>28.3</v>
      </c>
      <c r="J50" s="4"/>
      <c r="K50" s="4">
        <v>31.1</v>
      </c>
      <c r="L50" s="4"/>
      <c r="M50" s="4">
        <v>25.4</v>
      </c>
      <c r="N50" s="4"/>
      <c r="O50" s="4">
        <v>28.3</v>
      </c>
      <c r="P50" s="4"/>
      <c r="Q50" s="4">
        <v>31.1</v>
      </c>
      <c r="R50" s="4"/>
      <c r="S50" s="4">
        <v>25.4</v>
      </c>
      <c r="T50" s="4"/>
      <c r="U50" s="4">
        <v>28.3</v>
      </c>
      <c r="V50" s="4"/>
      <c r="W50" s="4">
        <v>31.1</v>
      </c>
      <c r="X50" s="120" t="s">
        <v>12</v>
      </c>
    </row>
    <row r="51" spans="1:24" ht="102" customHeight="1">
      <c r="A51" s="55" t="s">
        <v>289</v>
      </c>
      <c r="B51" s="79"/>
      <c r="C51" s="7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120"/>
    </row>
    <row r="52" spans="1:24" ht="65.25" customHeight="1">
      <c r="A52" s="79" t="s">
        <v>131</v>
      </c>
      <c r="B52" s="79"/>
      <c r="C52" s="79"/>
      <c r="D52" s="4"/>
      <c r="E52" s="4">
        <v>23.5</v>
      </c>
      <c r="F52" s="4"/>
      <c r="G52" s="4">
        <v>21.1</v>
      </c>
      <c r="H52" s="4"/>
      <c r="I52" s="4">
        <v>25.5</v>
      </c>
      <c r="J52" s="4"/>
      <c r="K52" s="4">
        <v>25.8</v>
      </c>
      <c r="L52" s="4"/>
      <c r="M52" s="4">
        <v>21.1</v>
      </c>
      <c r="N52" s="4"/>
      <c r="O52" s="4">
        <v>25.5</v>
      </c>
      <c r="P52" s="4"/>
      <c r="Q52" s="4">
        <v>25.8</v>
      </c>
      <c r="R52" s="4"/>
      <c r="S52" s="4">
        <v>21.1</v>
      </c>
      <c r="T52" s="4"/>
      <c r="U52" s="4">
        <v>25.5</v>
      </c>
      <c r="V52" s="4"/>
      <c r="W52" s="4">
        <v>25.8</v>
      </c>
      <c r="X52" s="120" t="s">
        <v>12</v>
      </c>
    </row>
    <row r="53" spans="1:24" ht="63" customHeight="1">
      <c r="A53" s="37" t="s">
        <v>294</v>
      </c>
      <c r="B53" s="79"/>
      <c r="C53" s="7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120"/>
    </row>
    <row r="54" spans="1:24" ht="56.25" customHeight="1">
      <c r="A54" s="79" t="s">
        <v>131</v>
      </c>
      <c r="B54" s="79"/>
      <c r="C54" s="79"/>
      <c r="D54" s="4"/>
      <c r="E54" s="4">
        <v>4</v>
      </c>
      <c r="F54" s="4"/>
      <c r="G54" s="4">
        <v>4</v>
      </c>
      <c r="H54" s="4"/>
      <c r="I54" s="4">
        <v>6</v>
      </c>
      <c r="J54" s="4"/>
      <c r="K54" s="4">
        <v>10</v>
      </c>
      <c r="L54" s="4"/>
      <c r="M54" s="4">
        <v>4</v>
      </c>
      <c r="N54" s="4"/>
      <c r="O54" s="4">
        <v>6</v>
      </c>
      <c r="P54" s="4"/>
      <c r="Q54" s="4">
        <v>10</v>
      </c>
      <c r="R54" s="4"/>
      <c r="S54" s="4">
        <v>4</v>
      </c>
      <c r="T54" s="4"/>
      <c r="U54" s="4">
        <v>6</v>
      </c>
      <c r="V54" s="4"/>
      <c r="W54" s="4">
        <v>10</v>
      </c>
      <c r="X54" s="120" t="s">
        <v>12</v>
      </c>
    </row>
    <row r="55" spans="1:24" ht="71.25" customHeight="1">
      <c r="A55" s="55" t="s">
        <v>295</v>
      </c>
      <c r="B55" s="79"/>
      <c r="C55" s="7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120"/>
    </row>
    <row r="56" spans="1:24" ht="78" customHeight="1">
      <c r="A56" s="119" t="s">
        <v>131</v>
      </c>
      <c r="B56" s="35"/>
      <c r="C56" s="35"/>
      <c r="D56" s="118"/>
      <c r="E56" s="118">
        <v>2.1</v>
      </c>
      <c r="F56" s="118"/>
      <c r="G56" s="118">
        <v>2</v>
      </c>
      <c r="H56" s="118"/>
      <c r="I56" s="118">
        <v>2.1</v>
      </c>
      <c r="J56" s="118"/>
      <c r="K56" s="118">
        <v>2.5</v>
      </c>
      <c r="L56" s="118"/>
      <c r="M56" s="118">
        <v>2</v>
      </c>
      <c r="N56" s="118"/>
      <c r="O56" s="118">
        <v>2.1</v>
      </c>
      <c r="P56" s="118"/>
      <c r="Q56" s="118">
        <v>2.5</v>
      </c>
      <c r="R56" s="118"/>
      <c r="S56" s="118">
        <v>2</v>
      </c>
      <c r="T56" s="118"/>
      <c r="U56" s="118">
        <v>2.1</v>
      </c>
      <c r="V56" s="118"/>
      <c r="W56" s="118">
        <v>2.5</v>
      </c>
      <c r="X56" s="135" t="s">
        <v>24</v>
      </c>
    </row>
    <row r="57" spans="1:24" ht="85.5" customHeight="1">
      <c r="A57" s="37" t="s">
        <v>290</v>
      </c>
      <c r="B57" s="79"/>
      <c r="C57" s="7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120"/>
    </row>
    <row r="58" spans="1:24" ht="36" customHeight="1">
      <c r="A58" s="308" t="s">
        <v>131</v>
      </c>
      <c r="B58" s="79"/>
      <c r="C58" s="79"/>
      <c r="D58" s="4"/>
      <c r="E58" s="4">
        <v>2.3</v>
      </c>
      <c r="F58" s="4"/>
      <c r="G58" s="4">
        <v>50.2</v>
      </c>
      <c r="H58" s="4"/>
      <c r="I58" s="4">
        <v>50.2</v>
      </c>
      <c r="J58" s="4"/>
      <c r="K58" s="4">
        <v>50.2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34" t="s">
        <v>24</v>
      </c>
    </row>
    <row r="59" spans="1:24" ht="27" customHeight="1">
      <c r="A59" s="308"/>
      <c r="B59" s="79"/>
      <c r="C59" s="79"/>
      <c r="D59" s="4"/>
      <c r="E59" s="4">
        <v>5.2</v>
      </c>
      <c r="F59" s="4"/>
      <c r="G59" s="4">
        <v>5.2</v>
      </c>
      <c r="H59" s="4"/>
      <c r="I59" s="4">
        <v>5.4</v>
      </c>
      <c r="J59" s="4"/>
      <c r="K59" s="4">
        <v>5.6</v>
      </c>
      <c r="L59" s="4"/>
      <c r="M59" s="4">
        <v>5.2</v>
      </c>
      <c r="N59" s="4"/>
      <c r="O59" s="4">
        <v>5.4</v>
      </c>
      <c r="P59" s="4"/>
      <c r="Q59" s="4">
        <v>5.6</v>
      </c>
      <c r="R59" s="4"/>
      <c r="S59" s="4">
        <v>5.2</v>
      </c>
      <c r="T59" s="4"/>
      <c r="U59" s="4">
        <v>5.4</v>
      </c>
      <c r="V59" s="4"/>
      <c r="W59" s="4">
        <v>5.6</v>
      </c>
      <c r="X59" s="120" t="s">
        <v>12</v>
      </c>
    </row>
    <row r="60" spans="1:24" ht="37.5" customHeight="1">
      <c r="A60" s="104" t="s">
        <v>291</v>
      </c>
      <c r="B60" s="79"/>
      <c r="C60" s="7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119"/>
    </row>
    <row r="61" spans="1:24" ht="69" customHeight="1">
      <c r="A61" s="79" t="s">
        <v>292</v>
      </c>
      <c r="B61" s="79"/>
      <c r="C61" s="79"/>
      <c r="D61" s="4"/>
      <c r="E61" s="4">
        <v>10.72</v>
      </c>
      <c r="F61" s="4"/>
      <c r="G61" s="4">
        <v>10.72</v>
      </c>
      <c r="H61" s="4"/>
      <c r="I61" s="4">
        <v>10.87</v>
      </c>
      <c r="J61" s="4"/>
      <c r="K61" s="4">
        <v>11.02</v>
      </c>
      <c r="L61" s="4"/>
      <c r="M61" s="4">
        <v>10.72</v>
      </c>
      <c r="N61" s="4"/>
      <c r="O61" s="4">
        <v>11.02</v>
      </c>
      <c r="P61" s="4"/>
      <c r="Q61" s="4">
        <v>11.17</v>
      </c>
      <c r="R61" s="4"/>
      <c r="S61" s="4">
        <v>10.72</v>
      </c>
      <c r="T61" s="4"/>
      <c r="U61" s="4">
        <v>11.17</v>
      </c>
      <c r="V61" s="4"/>
      <c r="W61" s="4">
        <v>11.32</v>
      </c>
      <c r="X61" s="120" t="s">
        <v>12</v>
      </c>
    </row>
    <row r="62" spans="1:24" ht="33" customHeight="1">
      <c r="A62" s="37" t="s">
        <v>305</v>
      </c>
      <c r="B62" s="79"/>
      <c r="C62" s="79"/>
      <c r="D62" s="4"/>
      <c r="E62" s="38"/>
      <c r="F62" s="75"/>
      <c r="G62" s="38"/>
      <c r="H62" s="38"/>
      <c r="I62" s="38"/>
      <c r="J62" s="75"/>
      <c r="K62" s="38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120"/>
    </row>
    <row r="63" spans="1:24" ht="54.75" customHeight="1">
      <c r="A63" s="79" t="s">
        <v>120</v>
      </c>
      <c r="B63" s="79"/>
      <c r="C63" s="79"/>
      <c r="D63" s="4"/>
      <c r="E63" s="38">
        <v>8</v>
      </c>
      <c r="F63" s="75"/>
      <c r="G63" s="38">
        <v>2</v>
      </c>
      <c r="H63" s="38"/>
      <c r="I63" s="38">
        <v>2</v>
      </c>
      <c r="J63" s="75"/>
      <c r="K63" s="38">
        <v>2</v>
      </c>
      <c r="L63" s="4"/>
      <c r="M63" s="38">
        <v>2</v>
      </c>
      <c r="N63" s="38"/>
      <c r="O63" s="38">
        <v>2</v>
      </c>
      <c r="P63" s="38"/>
      <c r="Q63" s="38">
        <v>2</v>
      </c>
      <c r="R63" s="38"/>
      <c r="S63" s="38">
        <v>2</v>
      </c>
      <c r="T63" s="38"/>
      <c r="U63" s="38">
        <v>2</v>
      </c>
      <c r="V63" s="38"/>
      <c r="W63" s="38">
        <v>2</v>
      </c>
      <c r="X63" s="120" t="s">
        <v>12</v>
      </c>
    </row>
    <row r="64" spans="1:25" ht="59.25" customHeight="1">
      <c r="A64" s="19" t="s">
        <v>408</v>
      </c>
      <c r="I64" s="18">
        <v>110</v>
      </c>
      <c r="K64" s="18">
        <v>110</v>
      </c>
      <c r="X64" s="151" t="s">
        <v>12</v>
      </c>
      <c r="Y64" s="110" t="s">
        <v>409</v>
      </c>
    </row>
  </sheetData>
  <sheetProtection/>
  <mergeCells count="25">
    <mergeCell ref="A58:A59"/>
    <mergeCell ref="F4:K4"/>
    <mergeCell ref="A42:A44"/>
    <mergeCell ref="J5:K5"/>
    <mergeCell ref="A4:A6"/>
    <mergeCell ref="E9:W9"/>
    <mergeCell ref="A1:X1"/>
    <mergeCell ref="R4:W4"/>
    <mergeCell ref="R5:S5"/>
    <mergeCell ref="T5:U5"/>
    <mergeCell ref="F5:G5"/>
    <mergeCell ref="J33:J35"/>
    <mergeCell ref="V5:W5"/>
    <mergeCell ref="D33:D35"/>
    <mergeCell ref="P5:Q5"/>
    <mergeCell ref="D4:E5"/>
    <mergeCell ref="X4:X6"/>
    <mergeCell ref="H5:I5"/>
    <mergeCell ref="N5:O5"/>
    <mergeCell ref="B4:C5"/>
    <mergeCell ref="L4:Q4"/>
    <mergeCell ref="A33:A35"/>
    <mergeCell ref="F33:F35"/>
    <mergeCell ref="H33:H35"/>
    <mergeCell ref="L5:M5"/>
  </mergeCells>
  <printOptions/>
  <pageMargins left="0.2362204724409449" right="0.2362204724409449" top="0.7480314960629921" bottom="0.7480314960629921" header="0.31496062992125984" footer="0.31496062992125984"/>
  <pageSetup fitToHeight="7" horizontalDpi="600" verticalDpi="600" orientation="landscape" paperSize="9" scale="36" r:id="rId1"/>
  <rowBreaks count="3" manualBreakCount="3">
    <brk id="25" max="23" man="1"/>
    <brk id="39" max="23" man="1"/>
    <brk id="56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117"/>
  <sheetViews>
    <sheetView view="pageBreakPreview" zoomScale="48" zoomScaleNormal="40" zoomScaleSheetLayoutView="48" zoomScalePageLayoutView="0" workbookViewId="0" topLeftCell="A1">
      <pane ySplit="6" topLeftCell="A103" activePane="bottomLeft" state="frozen"/>
      <selection pane="topLeft" activeCell="A1" sqref="A1"/>
      <selection pane="bottomLeft" activeCell="N111" sqref="N111"/>
    </sheetView>
  </sheetViews>
  <sheetFormatPr defaultColWidth="9.140625" defaultRowHeight="12.75"/>
  <cols>
    <col min="1" max="1" width="64.28125" style="19" customWidth="1"/>
    <col min="2" max="2" width="0.2890625" style="19" hidden="1" customWidth="1"/>
    <col min="3" max="3" width="20.57421875" style="19" hidden="1" customWidth="1"/>
    <col min="4" max="4" width="13.8515625" style="18" customWidth="1"/>
    <col min="5" max="5" width="14.57421875" style="18" customWidth="1"/>
    <col min="6" max="6" width="14.7109375" style="18" customWidth="1"/>
    <col min="7" max="7" width="17.28125" style="18" customWidth="1"/>
    <col min="8" max="8" width="14.7109375" style="18" customWidth="1"/>
    <col min="9" max="9" width="15.00390625" style="18" customWidth="1"/>
    <col min="10" max="10" width="14.140625" style="18" customWidth="1"/>
    <col min="11" max="11" width="17.421875" style="18" customWidth="1"/>
    <col min="12" max="12" width="15.140625" style="18" customWidth="1"/>
    <col min="13" max="13" width="17.28125" style="18" customWidth="1"/>
    <col min="14" max="14" width="14.7109375" style="18" customWidth="1"/>
    <col min="15" max="15" width="14.00390625" style="18" customWidth="1"/>
    <col min="16" max="16" width="13.8515625" style="18" customWidth="1"/>
    <col min="17" max="17" width="14.00390625" style="18" customWidth="1"/>
    <col min="18" max="18" width="14.8515625" style="18" customWidth="1"/>
    <col min="19" max="19" width="16.7109375" style="18" customWidth="1"/>
    <col min="20" max="20" width="15.421875" style="18" customWidth="1"/>
    <col min="21" max="21" width="14.421875" style="18" customWidth="1"/>
    <col min="22" max="22" width="14.7109375" style="18" customWidth="1"/>
    <col min="23" max="23" width="17.421875" style="18" customWidth="1"/>
    <col min="24" max="24" width="28.00390625" style="19" customWidth="1"/>
    <col min="25" max="25" width="13.57421875" style="27" customWidth="1"/>
    <col min="26" max="16384" width="9.140625" style="1" customWidth="1"/>
  </cols>
  <sheetData>
    <row r="1" spans="1:24" ht="27">
      <c r="A1" s="302" t="s">
        <v>17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</row>
    <row r="2" spans="1:24" ht="17.25" customHeight="1">
      <c r="A2" s="2"/>
      <c r="B2" s="79"/>
      <c r="C2" s="79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4" ht="28.5" thickBot="1">
      <c r="A3" s="2"/>
      <c r="B3" s="79"/>
      <c r="C3" s="7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6" t="s">
        <v>373</v>
      </c>
    </row>
    <row r="4" spans="1:24" ht="35.25" customHeight="1">
      <c r="A4" s="303" t="s">
        <v>1</v>
      </c>
      <c r="B4" s="296" t="s">
        <v>192</v>
      </c>
      <c r="C4" s="298"/>
      <c r="D4" s="296" t="s">
        <v>272</v>
      </c>
      <c r="E4" s="298"/>
      <c r="F4" s="293" t="s">
        <v>106</v>
      </c>
      <c r="G4" s="294"/>
      <c r="H4" s="294"/>
      <c r="I4" s="294"/>
      <c r="J4" s="294"/>
      <c r="K4" s="295"/>
      <c r="L4" s="293" t="s">
        <v>191</v>
      </c>
      <c r="M4" s="294"/>
      <c r="N4" s="294"/>
      <c r="O4" s="294"/>
      <c r="P4" s="294"/>
      <c r="Q4" s="295"/>
      <c r="R4" s="296" t="s">
        <v>273</v>
      </c>
      <c r="S4" s="297"/>
      <c r="T4" s="297"/>
      <c r="U4" s="297"/>
      <c r="V4" s="297"/>
      <c r="W4" s="298"/>
      <c r="X4" s="299" t="s">
        <v>25</v>
      </c>
    </row>
    <row r="5" spans="1:24" ht="35.25" customHeight="1">
      <c r="A5" s="304"/>
      <c r="B5" s="306"/>
      <c r="C5" s="307"/>
      <c r="D5" s="306"/>
      <c r="E5" s="307"/>
      <c r="F5" s="289" t="s">
        <v>2</v>
      </c>
      <c r="G5" s="289"/>
      <c r="H5" s="289" t="s">
        <v>3</v>
      </c>
      <c r="I5" s="289"/>
      <c r="J5" s="289" t="s">
        <v>9</v>
      </c>
      <c r="K5" s="289"/>
      <c r="L5" s="289" t="s">
        <v>2</v>
      </c>
      <c r="M5" s="289"/>
      <c r="N5" s="289" t="s">
        <v>3</v>
      </c>
      <c r="O5" s="289"/>
      <c r="P5" s="289" t="s">
        <v>9</v>
      </c>
      <c r="Q5" s="289"/>
      <c r="R5" s="289" t="s">
        <v>2</v>
      </c>
      <c r="S5" s="289"/>
      <c r="T5" s="289" t="s">
        <v>3</v>
      </c>
      <c r="U5" s="289"/>
      <c r="V5" s="289" t="s">
        <v>9</v>
      </c>
      <c r="W5" s="289"/>
      <c r="X5" s="300"/>
    </row>
    <row r="6" spans="1:24" ht="80.25" customHeight="1" thickBot="1">
      <c r="A6" s="305"/>
      <c r="B6" s="7" t="s">
        <v>5</v>
      </c>
      <c r="C6" s="7" t="s">
        <v>4</v>
      </c>
      <c r="D6" s="7" t="s">
        <v>5</v>
      </c>
      <c r="E6" s="7" t="s">
        <v>4</v>
      </c>
      <c r="F6" s="7" t="s">
        <v>5</v>
      </c>
      <c r="G6" s="7" t="s">
        <v>4</v>
      </c>
      <c r="H6" s="7" t="s">
        <v>5</v>
      </c>
      <c r="I6" s="7" t="s">
        <v>4</v>
      </c>
      <c r="J6" s="7" t="s">
        <v>5</v>
      </c>
      <c r="K6" s="7" t="s">
        <v>4</v>
      </c>
      <c r="L6" s="7" t="s">
        <v>5</v>
      </c>
      <c r="M6" s="7" t="s">
        <v>4</v>
      </c>
      <c r="N6" s="7" t="s">
        <v>5</v>
      </c>
      <c r="O6" s="7" t="s">
        <v>4</v>
      </c>
      <c r="P6" s="7" t="s">
        <v>5</v>
      </c>
      <c r="Q6" s="7" t="s">
        <v>4</v>
      </c>
      <c r="R6" s="7" t="s">
        <v>5</v>
      </c>
      <c r="S6" s="7" t="s">
        <v>4</v>
      </c>
      <c r="T6" s="7" t="s">
        <v>5</v>
      </c>
      <c r="U6" s="7" t="s">
        <v>4</v>
      </c>
      <c r="V6" s="7" t="s">
        <v>5</v>
      </c>
      <c r="W6" s="7" t="s">
        <v>4</v>
      </c>
      <c r="X6" s="301"/>
    </row>
    <row r="7" spans="1:24" ht="36.75" customHeight="1">
      <c r="A7" s="5"/>
      <c r="B7" s="81"/>
      <c r="C7" s="8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8"/>
    </row>
    <row r="8" spans="1:24" ht="81">
      <c r="A8" s="9" t="s">
        <v>0</v>
      </c>
      <c r="B8" s="9"/>
      <c r="C8" s="9"/>
      <c r="D8" s="11"/>
      <c r="E8" s="12">
        <f>SUM(E11:E15)</f>
        <v>1821.4</v>
      </c>
      <c r="F8" s="12"/>
      <c r="G8" s="12">
        <f aca="true" t="shared" si="0" ref="G8:W8">SUM(G11:G15)</f>
        <v>2559.05</v>
      </c>
      <c r="H8" s="12"/>
      <c r="I8" s="12">
        <f t="shared" si="0"/>
        <v>2776.55</v>
      </c>
      <c r="J8" s="12"/>
      <c r="K8" s="12">
        <f t="shared" si="0"/>
        <v>2812.3500000000004</v>
      </c>
      <c r="L8" s="12"/>
      <c r="M8" s="12">
        <f t="shared" si="0"/>
        <v>216.33</v>
      </c>
      <c r="N8" s="12"/>
      <c r="O8" s="12">
        <f t="shared" si="0"/>
        <v>1316.73</v>
      </c>
      <c r="P8" s="12"/>
      <c r="Q8" s="12">
        <f t="shared" si="0"/>
        <v>5544.43</v>
      </c>
      <c r="R8" s="12"/>
      <c r="S8" s="12">
        <f t="shared" si="0"/>
        <v>61.1</v>
      </c>
      <c r="T8" s="12"/>
      <c r="U8" s="12">
        <f t="shared" si="0"/>
        <v>464.1</v>
      </c>
      <c r="V8" s="12"/>
      <c r="W8" s="12">
        <f t="shared" si="0"/>
        <v>7050.7</v>
      </c>
      <c r="X8" s="10"/>
    </row>
    <row r="9" spans="1:24" ht="75" customHeight="1">
      <c r="A9" s="9" t="s">
        <v>151</v>
      </c>
      <c r="B9" s="9"/>
      <c r="C9" s="9"/>
      <c r="D9" s="11"/>
      <c r="E9" s="291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10"/>
    </row>
    <row r="10" spans="1:24" ht="27.75">
      <c r="A10" s="13"/>
      <c r="B10" s="53"/>
      <c r="C10" s="53"/>
      <c r="D10" s="10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0"/>
    </row>
    <row r="11" spans="1:24" ht="33.75" customHeight="1">
      <c r="A11" s="15" t="s">
        <v>8</v>
      </c>
      <c r="B11" s="15"/>
      <c r="C11" s="15"/>
      <c r="D11" s="11"/>
      <c r="E11" s="12">
        <f>SUMIF($X$18:$X$340,"Бюджет РФ",E$18:E$340)</f>
        <v>331.64000000000004</v>
      </c>
      <c r="F11" s="12"/>
      <c r="G11" s="12">
        <f>SUMIF($X$18:$X$340,"Бюджет РФ",G$18:G$340)</f>
        <v>976.217</v>
      </c>
      <c r="H11" s="12"/>
      <c r="I11" s="12">
        <f>SUMIF($X$18:$X$340,"Бюджет РФ",I$18:I$340)</f>
        <v>1036.617</v>
      </c>
      <c r="J11" s="12"/>
      <c r="K11" s="12">
        <f>SUMIF($X$18:$X$340,"Бюджет РФ",K$18:K$340)</f>
        <v>1054.417</v>
      </c>
      <c r="L11" s="12"/>
      <c r="M11" s="12">
        <f>SUMIF($X$18:$X$340,"Бюджет РФ",M$18:M$340)</f>
        <v>203.83</v>
      </c>
      <c r="N11" s="12"/>
      <c r="O11" s="12">
        <f>SUMIF($X$18:$X$340,"Бюджет РФ",O$18:O$340)</f>
        <v>317.73</v>
      </c>
      <c r="P11" s="12"/>
      <c r="Q11" s="12">
        <f>SUMIF($X$18:$X$340,"Бюджет РФ",Q$18:Q$340)</f>
        <v>527.3299999999999</v>
      </c>
      <c r="R11" s="12"/>
      <c r="S11" s="12">
        <f>SUMIF($X$18:$X$340,"Бюджет РФ",S$18:S$340)</f>
        <v>50.6</v>
      </c>
      <c r="T11" s="12"/>
      <c r="U11" s="12">
        <f>SUMIF($X$18:$X$340,"Бюджет РФ",U$18:U$340)</f>
        <v>161.6</v>
      </c>
      <c r="V11" s="12"/>
      <c r="W11" s="12">
        <f>SUMIF($X$18:$X$340,"Бюджет РФ",W$18:W$340)</f>
        <v>739.7</v>
      </c>
      <c r="X11" s="11"/>
    </row>
    <row r="12" spans="1:24" ht="33.75" customHeight="1">
      <c r="A12" s="15" t="s">
        <v>6</v>
      </c>
      <c r="B12" s="15"/>
      <c r="C12" s="15"/>
      <c r="D12" s="11"/>
      <c r="E12" s="12">
        <f>SUMIF($X$18:$X$340,"Бюджет РБ",E$18:E$340)</f>
        <v>1399.01</v>
      </c>
      <c r="F12" s="12"/>
      <c r="G12" s="12">
        <f>SUMIF($X$18:$X$340,"Бюджет РБ",G$18:G$340)</f>
        <v>1409.7</v>
      </c>
      <c r="H12" s="12"/>
      <c r="I12" s="12">
        <f>SUMIF($X$18:$X$340,"Бюджет РБ",I$18:I$340)</f>
        <v>1411.2</v>
      </c>
      <c r="J12" s="12"/>
      <c r="K12" s="12">
        <f>SUMIF($X$18:$X$340,"Бюджет РБ",K$18:K$340)</f>
        <v>1411.7</v>
      </c>
      <c r="L12" s="12"/>
      <c r="M12" s="12">
        <f>SUMIF($X$18:$X$340,"Бюджет РБ",M$18:M$340)</f>
        <v>3</v>
      </c>
      <c r="N12" s="12"/>
      <c r="O12" s="12">
        <f>SUMIF($X$18:$X$340,"Бюджет РБ",O$18:O$340)</f>
        <v>654</v>
      </c>
      <c r="P12" s="12"/>
      <c r="Q12" s="12">
        <f>SUMIF($X$18:$X$340,"Бюджет РБ",Q$18:Q$340)</f>
        <v>4015.1</v>
      </c>
      <c r="R12" s="12"/>
      <c r="S12" s="12">
        <f>SUMIF($X$18:$X$340,"Бюджет РБ",S$18:S$340)</f>
        <v>2.5</v>
      </c>
      <c r="T12" s="12"/>
      <c r="U12" s="12">
        <f>SUMIF($X$18:$X$340,"Бюджет РБ",U$18:U$340)</f>
        <v>3</v>
      </c>
      <c r="V12" s="12"/>
      <c r="W12" s="12">
        <f>SUMIF($X$18:$X$340,"Бюджет РБ",W$18:W$340)</f>
        <v>5037.7</v>
      </c>
      <c r="X12" s="11"/>
    </row>
    <row r="13" spans="1:24" ht="33.75" customHeight="1">
      <c r="A13" s="15" t="s">
        <v>7</v>
      </c>
      <c r="B13" s="15"/>
      <c r="C13" s="15"/>
      <c r="D13" s="11"/>
      <c r="E13" s="12">
        <f>SUMIF($X$18:$X$340,"Бюджет ГО",E$18:E$340)</f>
        <v>47.55</v>
      </c>
      <c r="F13" s="12"/>
      <c r="G13" s="12">
        <f>SUMIF($X$18:$X$340,"Бюджет ГО",G$18:G$340)</f>
        <v>163.733</v>
      </c>
      <c r="H13" s="12"/>
      <c r="I13" s="12">
        <f>SUMIF($X$18:$X$340,"Бюджет ГО",I$18:I$340)</f>
        <v>163.733</v>
      </c>
      <c r="J13" s="12"/>
      <c r="K13" s="12">
        <f>SUMIF($X$18:$X$340,"Бюджет ГО",K$18:K$340)</f>
        <v>163.733</v>
      </c>
      <c r="L13" s="12"/>
      <c r="M13" s="12">
        <f>SUMIF($X$18:$X$340,"Бюджет ГО",M$18:M$340)</f>
        <v>0</v>
      </c>
      <c r="N13" s="12"/>
      <c r="O13" s="12">
        <f>SUMIF($X$18:$X$340,"Бюджет ГО",O$18:O$340)</f>
        <v>20</v>
      </c>
      <c r="P13" s="12"/>
      <c r="Q13" s="12">
        <f>SUMIF($X$18:$X$340,"Бюджет ГО",Q$18:Q$340)</f>
        <v>204.9</v>
      </c>
      <c r="R13" s="12"/>
      <c r="S13" s="12">
        <f>SUMIF($X$18:$X$340,"Бюджет ГО",S$18:S$340)</f>
        <v>0</v>
      </c>
      <c r="T13" s="12"/>
      <c r="U13" s="12">
        <f>SUMIF($X$18:$X$340,"Бюджет ГО",U$18:U$340)</f>
        <v>0</v>
      </c>
      <c r="V13" s="12"/>
      <c r="W13" s="12">
        <f>SUMIF($X$18:$X$340,"Бюджет ГО",W$18:W$340)</f>
        <v>301.29999999999995</v>
      </c>
      <c r="X13" s="11"/>
    </row>
    <row r="14" spans="1:24" ht="57.75" customHeight="1">
      <c r="A14" s="15" t="s">
        <v>141</v>
      </c>
      <c r="B14" s="15"/>
      <c r="C14" s="15"/>
      <c r="D14" s="11"/>
      <c r="E14" s="12">
        <f>SUMIF($X$18:$X$340,"Собств.",E$18:E$340)</f>
        <v>19.9</v>
      </c>
      <c r="F14" s="12"/>
      <c r="G14" s="12">
        <f>SUMIF($X$18:$X$340,"Собств.",G$18:G$340)</f>
        <v>9.4</v>
      </c>
      <c r="H14" s="12"/>
      <c r="I14" s="12">
        <f>SUMIF($X$18:$X$340,"Собств.",I$18:I$340)</f>
        <v>90</v>
      </c>
      <c r="J14" s="12"/>
      <c r="K14" s="12">
        <f>SUMIF($X$18:$X$340,"Собств.",K$18:K$340)</f>
        <v>107.5</v>
      </c>
      <c r="L14" s="12"/>
      <c r="M14" s="12">
        <f>SUMIF($X$18:$X$340,"Собств.",M$18:M$340)</f>
        <v>9.5</v>
      </c>
      <c r="N14" s="12"/>
      <c r="O14" s="12">
        <f>SUMIF($X$18:$X$340,"Собств.",O$18:O$340)</f>
        <v>261</v>
      </c>
      <c r="P14" s="12"/>
      <c r="Q14" s="12">
        <f>SUMIF($X$18:$X$340,"Собств.",Q$18:Q$340)</f>
        <v>333.1</v>
      </c>
      <c r="R14" s="12"/>
      <c r="S14" s="12">
        <f>SUMIF($X$18:$X$340,"Собств.",S$18:S$340)</f>
        <v>8</v>
      </c>
      <c r="T14" s="12"/>
      <c r="U14" s="12">
        <f>SUMIF($X$18:$X$340,"Собств.",U$18:U$340)</f>
        <v>259.5</v>
      </c>
      <c r="V14" s="12"/>
      <c r="W14" s="12">
        <f>SUMIF($X$18:$X$340,"Собств.",W$18:W$340)</f>
        <v>332</v>
      </c>
      <c r="X14" s="11"/>
    </row>
    <row r="15" spans="1:24" ht="44.25" customHeight="1">
      <c r="A15" s="15" t="s">
        <v>142</v>
      </c>
      <c r="B15" s="15"/>
      <c r="C15" s="15"/>
      <c r="D15" s="11"/>
      <c r="E15" s="12">
        <f>SUMIF($X$18:$X$340,"Привлеч.",E$18:E$340)</f>
        <v>23.3</v>
      </c>
      <c r="F15" s="12"/>
      <c r="G15" s="12">
        <f>SUMIF($X$18:$X$340,"Привлеч.",G$18:G$340)</f>
        <v>0</v>
      </c>
      <c r="H15" s="12"/>
      <c r="I15" s="12">
        <f>SUMIF($X$18:$X$340,"Привлеч.",I$18:I$340)</f>
        <v>75</v>
      </c>
      <c r="J15" s="12"/>
      <c r="K15" s="12">
        <f>SUMIF($X$18:$X$340,"Привлеч.",K$18:K$340)</f>
        <v>75</v>
      </c>
      <c r="L15" s="12"/>
      <c r="M15" s="12">
        <f>SUMIF($X$18:$X$340,"Привлеч.",M$18:M$340)</f>
        <v>0</v>
      </c>
      <c r="N15" s="12"/>
      <c r="O15" s="12">
        <f>SUMIF($X$18:$X$340,"Привлеч.",O$18:O$340)</f>
        <v>64</v>
      </c>
      <c r="P15" s="12"/>
      <c r="Q15" s="12">
        <f>SUMIF($X$18:$X$340,"Привлеч.",Q$18:Q$340)</f>
        <v>464</v>
      </c>
      <c r="R15" s="12"/>
      <c r="S15" s="12">
        <f>SUMIF($X$18:$X$340,"Привлеч.",S$18:S$340)</f>
        <v>0</v>
      </c>
      <c r="T15" s="12"/>
      <c r="U15" s="12">
        <f>SUMIF($X$18:$X$340,"Привлеч.",U$18:U$340)</f>
        <v>40</v>
      </c>
      <c r="V15" s="12"/>
      <c r="W15" s="12">
        <f>SUMIF($X$18:$X$340,"Привлеч.",W$18:W$340)</f>
        <v>640</v>
      </c>
      <c r="X15" s="11"/>
    </row>
    <row r="16" spans="1:24" ht="2.25" customHeight="1">
      <c r="A16" s="20" t="s">
        <v>13</v>
      </c>
      <c r="B16" s="20"/>
      <c r="C16" s="20"/>
      <c r="D16" s="11"/>
      <c r="E16" s="12">
        <f>SUMIF($X$18:$X$340,"Иностр.",E$18:E$340)</f>
        <v>0</v>
      </c>
      <c r="F16" s="12"/>
      <c r="G16" s="12">
        <f>SUMIF($X$18:$X$340,"Иностр.",G$18:G$340)</f>
        <v>0</v>
      </c>
      <c r="H16" s="12"/>
      <c r="I16" s="12">
        <f>SUMIF($X$18:$X$340,"Иностр.",I$18:I$340)</f>
        <v>0</v>
      </c>
      <c r="J16" s="12"/>
      <c r="K16" s="12">
        <f>SUMIF($X$18:$X$340,"Иностр.",K$18:K$340)</f>
        <v>0</v>
      </c>
      <c r="L16" s="12"/>
      <c r="M16" s="12">
        <f>SUMIF($X$18:$X$340,"Иностр.",M$18:M$340)</f>
        <v>0</v>
      </c>
      <c r="N16" s="12"/>
      <c r="O16" s="12">
        <f>SUMIF($X$18:$X$340,"Иностр.",O$18:O$340)</f>
        <v>0</v>
      </c>
      <c r="P16" s="12"/>
      <c r="Q16" s="12">
        <f>SUMIF($X$18:$X$340,"Иностр.",Q$18:Q$340)</f>
        <v>0</v>
      </c>
      <c r="R16" s="12"/>
      <c r="S16" s="12">
        <f>SUMIF($X$18:$X$340,"Иностр.",S$18:S$340)</f>
        <v>0</v>
      </c>
      <c r="T16" s="12"/>
      <c r="U16" s="12">
        <f>SUMIF($X$18:$X$340,"Иностр.",U$18:U$340)</f>
        <v>0</v>
      </c>
      <c r="V16" s="12"/>
      <c r="W16" s="12">
        <f>SUMIF($X$18:$X$340,"Иностр.",W$18:W$340)</f>
        <v>0</v>
      </c>
      <c r="X16" s="11"/>
    </row>
    <row r="17" spans="1:24" ht="51.75" customHeight="1">
      <c r="A17" s="39" t="s">
        <v>79</v>
      </c>
      <c r="B17" s="63"/>
      <c r="C17" s="63"/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1"/>
    </row>
    <row r="18" spans="1:24" ht="45" customHeight="1">
      <c r="A18" s="177" t="s">
        <v>22</v>
      </c>
      <c r="B18" s="16"/>
      <c r="C18" s="16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13"/>
    </row>
    <row r="19" spans="1:24" ht="27.75">
      <c r="A19" s="332" t="s">
        <v>156</v>
      </c>
      <c r="B19" s="16"/>
      <c r="C19" s="16"/>
      <c r="D19" s="315" t="s">
        <v>75</v>
      </c>
      <c r="E19" s="21">
        <v>69.9</v>
      </c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47" t="s">
        <v>26</v>
      </c>
    </row>
    <row r="20" spans="1:25" ht="53.25" customHeight="1">
      <c r="A20" s="332"/>
      <c r="B20" s="255"/>
      <c r="C20" s="255"/>
      <c r="D20" s="315"/>
      <c r="E20" s="36">
        <v>59.5</v>
      </c>
      <c r="F20" s="327" t="s">
        <v>75</v>
      </c>
      <c r="G20" s="66">
        <v>171.5</v>
      </c>
      <c r="H20" s="327" t="s">
        <v>75</v>
      </c>
      <c r="I20" s="66">
        <v>171.5</v>
      </c>
      <c r="J20" s="327" t="s">
        <v>75</v>
      </c>
      <c r="K20" s="66">
        <v>171.5</v>
      </c>
      <c r="L20" s="254"/>
      <c r="M20" s="66"/>
      <c r="N20" s="254"/>
      <c r="O20" s="66"/>
      <c r="P20" s="254"/>
      <c r="Q20" s="66"/>
      <c r="R20" s="237"/>
      <c r="S20" s="237"/>
      <c r="T20" s="254"/>
      <c r="U20" s="254"/>
      <c r="V20" s="254"/>
      <c r="W20" s="253"/>
      <c r="X20" s="256" t="s">
        <v>24</v>
      </c>
      <c r="Y20" s="108" t="s">
        <v>332</v>
      </c>
    </row>
    <row r="21" spans="1:24" ht="65.25" customHeight="1">
      <c r="A21" s="332"/>
      <c r="B21" s="16"/>
      <c r="C21" s="16"/>
      <c r="D21" s="315"/>
      <c r="E21" s="21">
        <v>4.35</v>
      </c>
      <c r="F21" s="327"/>
      <c r="G21" s="21">
        <v>4.9</v>
      </c>
      <c r="H21" s="327"/>
      <c r="I21" s="21">
        <v>4.9</v>
      </c>
      <c r="J21" s="327"/>
      <c r="K21" s="21">
        <v>4.9</v>
      </c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53" t="s">
        <v>33</v>
      </c>
    </row>
    <row r="22" spans="1:25" ht="81" customHeight="1">
      <c r="A22" s="332" t="s">
        <v>161</v>
      </c>
      <c r="B22" s="140"/>
      <c r="C22" s="140"/>
      <c r="D22" s="315"/>
      <c r="E22" s="36"/>
      <c r="F22" s="327" t="s">
        <v>92</v>
      </c>
      <c r="G22" s="66">
        <v>110</v>
      </c>
      <c r="H22" s="327" t="s">
        <v>92</v>
      </c>
      <c r="I22" s="66">
        <v>110</v>
      </c>
      <c r="J22" s="327" t="s">
        <v>92</v>
      </c>
      <c r="K22" s="66">
        <v>110</v>
      </c>
      <c r="L22" s="253"/>
      <c r="M22" s="237"/>
      <c r="N22" s="237"/>
      <c r="O22" s="17"/>
      <c r="P22" s="237"/>
      <c r="Q22" s="237"/>
      <c r="R22" s="237"/>
      <c r="S22" s="237"/>
      <c r="T22" s="237"/>
      <c r="U22" s="17"/>
      <c r="V22" s="237"/>
      <c r="W22" s="237"/>
      <c r="X22" s="256" t="s">
        <v>24</v>
      </c>
      <c r="Y22" s="178" t="s">
        <v>332</v>
      </c>
    </row>
    <row r="23" spans="1:25" ht="75.75" customHeight="1">
      <c r="A23" s="332"/>
      <c r="B23" s="140"/>
      <c r="C23" s="140"/>
      <c r="D23" s="315"/>
      <c r="E23" s="21"/>
      <c r="F23" s="327"/>
      <c r="G23" s="197">
        <v>3.383</v>
      </c>
      <c r="H23" s="327"/>
      <c r="I23" s="197">
        <v>3.383</v>
      </c>
      <c r="J23" s="327"/>
      <c r="K23" s="197">
        <v>3.383</v>
      </c>
      <c r="L23" s="237"/>
      <c r="M23" s="237"/>
      <c r="N23" s="237"/>
      <c r="O23" s="17"/>
      <c r="P23" s="237"/>
      <c r="Q23" s="237"/>
      <c r="R23" s="237"/>
      <c r="S23" s="237"/>
      <c r="T23" s="237"/>
      <c r="U23" s="17"/>
      <c r="V23" s="237"/>
      <c r="W23" s="237"/>
      <c r="X23" s="53" t="s">
        <v>33</v>
      </c>
      <c r="Y23" s="178"/>
    </row>
    <row r="24" spans="1:25" ht="79.5" customHeight="1">
      <c r="A24" s="326" t="s">
        <v>155</v>
      </c>
      <c r="B24" s="264"/>
      <c r="C24" s="264"/>
      <c r="D24" s="268"/>
      <c r="E24" s="21"/>
      <c r="F24" s="237"/>
      <c r="G24" s="21"/>
      <c r="H24" s="263"/>
      <c r="I24" s="263"/>
      <c r="J24" s="4"/>
      <c r="K24" s="4"/>
      <c r="L24" s="237"/>
      <c r="M24" s="237"/>
      <c r="N24" s="237"/>
      <c r="O24" s="265"/>
      <c r="P24" s="327" t="s">
        <v>73</v>
      </c>
      <c r="Q24" s="263">
        <v>144.6</v>
      </c>
      <c r="R24" s="237"/>
      <c r="S24" s="237"/>
      <c r="T24" s="237"/>
      <c r="U24" s="17"/>
      <c r="V24" s="237"/>
      <c r="W24" s="237"/>
      <c r="X24" s="256" t="s">
        <v>24</v>
      </c>
      <c r="Y24" s="331" t="s">
        <v>333</v>
      </c>
    </row>
    <row r="25" spans="1:25" ht="61.5" customHeight="1">
      <c r="A25" s="326"/>
      <c r="B25" s="264"/>
      <c r="C25" s="264"/>
      <c r="D25" s="268"/>
      <c r="E25" s="21"/>
      <c r="F25" s="237"/>
      <c r="G25" s="21"/>
      <c r="H25" s="263"/>
      <c r="I25" s="263"/>
      <c r="J25" s="4"/>
      <c r="K25" s="4"/>
      <c r="L25" s="237"/>
      <c r="M25" s="237"/>
      <c r="N25" s="237"/>
      <c r="O25" s="265"/>
      <c r="P25" s="327"/>
      <c r="Q25" s="265">
        <v>4.5</v>
      </c>
      <c r="R25" s="237"/>
      <c r="S25" s="237"/>
      <c r="T25" s="237"/>
      <c r="U25" s="17"/>
      <c r="V25" s="237"/>
      <c r="W25" s="237"/>
      <c r="X25" s="53" t="s">
        <v>33</v>
      </c>
      <c r="Y25" s="331"/>
    </row>
    <row r="26" spans="1:25" ht="105.75" customHeight="1">
      <c r="A26" s="267" t="s">
        <v>157</v>
      </c>
      <c r="B26" s="267"/>
      <c r="C26" s="267"/>
      <c r="D26" s="268"/>
      <c r="E26" s="21"/>
      <c r="F26" s="237"/>
      <c r="G26" s="21"/>
      <c r="H26" s="237"/>
      <c r="I26" s="265"/>
      <c r="J26" s="4"/>
      <c r="K26" s="4"/>
      <c r="L26" s="237"/>
      <c r="M26" s="237"/>
      <c r="N26" s="237"/>
      <c r="O26" s="265"/>
      <c r="P26" s="263" t="s">
        <v>76</v>
      </c>
      <c r="Q26" s="66">
        <v>152.5</v>
      </c>
      <c r="R26" s="237"/>
      <c r="S26" s="237"/>
      <c r="T26" s="237"/>
      <c r="U26" s="17"/>
      <c r="V26" s="237"/>
      <c r="W26" s="237"/>
      <c r="X26" s="256" t="s">
        <v>24</v>
      </c>
      <c r="Y26" s="331"/>
    </row>
    <row r="27" spans="1:25" ht="105.75" customHeight="1">
      <c r="A27" s="267" t="s">
        <v>158</v>
      </c>
      <c r="B27" s="140"/>
      <c r="C27" s="140"/>
      <c r="D27" s="268"/>
      <c r="E27" s="21"/>
      <c r="F27" s="237"/>
      <c r="G27" s="21"/>
      <c r="H27" s="237"/>
      <c r="I27" s="265"/>
      <c r="J27" s="4"/>
      <c r="K27" s="4"/>
      <c r="L27" s="237"/>
      <c r="M27" s="237"/>
      <c r="N27" s="237"/>
      <c r="O27" s="265"/>
      <c r="P27" s="263" t="s">
        <v>421</v>
      </c>
      <c r="Q27" s="66">
        <v>149.7</v>
      </c>
      <c r="R27" s="237"/>
      <c r="S27" s="237"/>
      <c r="T27" s="237"/>
      <c r="U27" s="17"/>
      <c r="V27" s="237"/>
      <c r="W27" s="237"/>
      <c r="X27" s="256" t="s">
        <v>24</v>
      </c>
      <c r="Y27" s="331"/>
    </row>
    <row r="28" spans="1:25" ht="53.25" customHeight="1">
      <c r="A28" s="332" t="s">
        <v>162</v>
      </c>
      <c r="B28" s="279"/>
      <c r="C28" s="279"/>
      <c r="D28" s="280"/>
      <c r="E28" s="36">
        <v>40.64</v>
      </c>
      <c r="F28" s="327" t="s">
        <v>93</v>
      </c>
      <c r="G28" s="138">
        <v>80.53</v>
      </c>
      <c r="H28" s="327" t="s">
        <v>93</v>
      </c>
      <c r="I28" s="138">
        <v>80.53</v>
      </c>
      <c r="J28" s="327" t="s">
        <v>93</v>
      </c>
      <c r="K28" s="138">
        <v>80.53</v>
      </c>
      <c r="L28" s="237"/>
      <c r="M28" s="237"/>
      <c r="N28" s="237"/>
      <c r="O28" s="281"/>
      <c r="P28" s="60"/>
      <c r="Q28" s="66"/>
      <c r="R28" s="237"/>
      <c r="S28" s="237"/>
      <c r="T28" s="237"/>
      <c r="U28" s="281"/>
      <c r="V28" s="237"/>
      <c r="W28" s="237"/>
      <c r="X28" s="256" t="s">
        <v>26</v>
      </c>
      <c r="Y28" s="331"/>
    </row>
    <row r="29" spans="1:25" ht="44.25" customHeight="1">
      <c r="A29" s="332"/>
      <c r="B29" s="279"/>
      <c r="C29" s="279"/>
      <c r="D29" s="280"/>
      <c r="E29" s="21">
        <v>5.54</v>
      </c>
      <c r="F29" s="327"/>
      <c r="G29" s="138">
        <v>10.98</v>
      </c>
      <c r="H29" s="327"/>
      <c r="I29" s="138">
        <v>10.98</v>
      </c>
      <c r="J29" s="327"/>
      <c r="K29" s="138">
        <v>10.98</v>
      </c>
      <c r="L29" s="237"/>
      <c r="M29" s="237"/>
      <c r="N29" s="237"/>
      <c r="O29" s="281"/>
      <c r="P29" s="278"/>
      <c r="Q29" s="66"/>
      <c r="R29" s="237"/>
      <c r="S29" s="237"/>
      <c r="T29" s="237"/>
      <c r="U29" s="281"/>
      <c r="V29" s="237"/>
      <c r="W29" s="237"/>
      <c r="X29" s="53" t="s">
        <v>24</v>
      </c>
      <c r="Y29" s="331"/>
    </row>
    <row r="30" spans="1:25" ht="69.75" customHeight="1">
      <c r="A30" s="332" t="s">
        <v>163</v>
      </c>
      <c r="B30" s="279"/>
      <c r="C30" s="279"/>
      <c r="D30" s="280"/>
      <c r="E30" s="69">
        <v>38.75</v>
      </c>
      <c r="F30" s="327" t="s">
        <v>496</v>
      </c>
      <c r="G30" s="282">
        <v>90.42</v>
      </c>
      <c r="H30" s="327" t="s">
        <v>496</v>
      </c>
      <c r="I30" s="282">
        <v>90.42</v>
      </c>
      <c r="J30" s="327" t="s">
        <v>496</v>
      </c>
      <c r="K30" s="282">
        <v>90.42</v>
      </c>
      <c r="L30" s="276"/>
      <c r="M30" s="276"/>
      <c r="N30" s="276"/>
      <c r="O30" s="278"/>
      <c r="P30" s="278"/>
      <c r="Q30" s="66"/>
      <c r="R30" s="276"/>
      <c r="S30" s="276"/>
      <c r="T30" s="276"/>
      <c r="U30" s="278"/>
      <c r="V30" s="276"/>
      <c r="W30" s="276"/>
      <c r="X30" s="256" t="s">
        <v>26</v>
      </c>
      <c r="Y30" s="331"/>
    </row>
    <row r="31" spans="1:25" ht="55.5" customHeight="1">
      <c r="A31" s="332"/>
      <c r="B31" s="279"/>
      <c r="C31" s="279"/>
      <c r="D31" s="280"/>
      <c r="E31" s="21">
        <v>5.28</v>
      </c>
      <c r="F31" s="327"/>
      <c r="G31" s="138">
        <v>42.77</v>
      </c>
      <c r="H31" s="327"/>
      <c r="I31" s="138">
        <v>42.77</v>
      </c>
      <c r="J31" s="327"/>
      <c r="K31" s="138">
        <v>42.77</v>
      </c>
      <c r="L31" s="237"/>
      <c r="M31" s="237"/>
      <c r="N31" s="237"/>
      <c r="O31" s="281"/>
      <c r="P31" s="281"/>
      <c r="Q31" s="284"/>
      <c r="R31" s="237"/>
      <c r="S31" s="237"/>
      <c r="T31" s="237"/>
      <c r="U31" s="281"/>
      <c r="V31" s="237"/>
      <c r="W31" s="237"/>
      <c r="X31" s="53" t="s">
        <v>24</v>
      </c>
      <c r="Y31" s="207"/>
    </row>
    <row r="32" spans="1:25" ht="48" customHeight="1">
      <c r="A32" s="332" t="s">
        <v>576</v>
      </c>
      <c r="B32" s="279"/>
      <c r="C32" s="279"/>
      <c r="D32" s="280"/>
      <c r="E32" s="21"/>
      <c r="F32" s="237"/>
      <c r="G32" s="21"/>
      <c r="H32" s="278"/>
      <c r="I32" s="281"/>
      <c r="J32" s="278"/>
      <c r="K32" s="281"/>
      <c r="L32" s="237"/>
      <c r="M32" s="237"/>
      <c r="N32" s="237"/>
      <c r="O32" s="281"/>
      <c r="P32" s="327" t="s">
        <v>93</v>
      </c>
      <c r="Q32" s="66">
        <v>208</v>
      </c>
      <c r="R32" s="237"/>
      <c r="S32" s="237"/>
      <c r="T32" s="237"/>
      <c r="U32" s="281"/>
      <c r="V32" s="237"/>
      <c r="W32" s="237"/>
      <c r="X32" s="256" t="s">
        <v>26</v>
      </c>
      <c r="Y32" s="207"/>
    </row>
    <row r="33" spans="1:25" ht="54" customHeight="1">
      <c r="A33" s="332"/>
      <c r="B33" s="279"/>
      <c r="C33" s="279"/>
      <c r="D33" s="280"/>
      <c r="E33" s="21"/>
      <c r="F33" s="278" t="s">
        <v>32</v>
      </c>
      <c r="G33" s="278">
        <v>12</v>
      </c>
      <c r="H33" s="278" t="s">
        <v>32</v>
      </c>
      <c r="I33" s="278">
        <v>12</v>
      </c>
      <c r="J33" s="278" t="s">
        <v>32</v>
      </c>
      <c r="K33" s="278">
        <v>12</v>
      </c>
      <c r="L33" s="237"/>
      <c r="M33" s="237"/>
      <c r="N33" s="237"/>
      <c r="O33" s="281"/>
      <c r="P33" s="327"/>
      <c r="Q33" s="285">
        <v>6.2</v>
      </c>
      <c r="R33" s="237"/>
      <c r="S33" s="237"/>
      <c r="T33" s="237"/>
      <c r="U33" s="281"/>
      <c r="V33" s="237"/>
      <c r="W33" s="237"/>
      <c r="X33" s="256" t="s">
        <v>33</v>
      </c>
      <c r="Y33" s="207"/>
    </row>
    <row r="34" spans="1:25" ht="40.5" customHeight="1">
      <c r="A34" s="332" t="s">
        <v>577</v>
      </c>
      <c r="B34" s="279"/>
      <c r="C34" s="279"/>
      <c r="D34" s="280"/>
      <c r="E34" s="21"/>
      <c r="F34" s="237"/>
      <c r="G34" s="21"/>
      <c r="H34" s="278"/>
      <c r="I34" s="281"/>
      <c r="J34" s="278"/>
      <c r="K34" s="278"/>
      <c r="L34" s="237"/>
      <c r="M34" s="237"/>
      <c r="N34" s="237"/>
      <c r="O34" s="281"/>
      <c r="P34" s="278"/>
      <c r="Q34" s="285"/>
      <c r="R34" s="237"/>
      <c r="S34" s="237"/>
      <c r="T34" s="237"/>
      <c r="U34" s="281"/>
      <c r="V34" s="315" t="s">
        <v>578</v>
      </c>
      <c r="W34" s="276">
        <v>575.5</v>
      </c>
      <c r="X34" s="256" t="s">
        <v>26</v>
      </c>
      <c r="Y34" s="207"/>
    </row>
    <row r="35" spans="1:25" ht="49.5" customHeight="1">
      <c r="A35" s="332"/>
      <c r="B35" s="279"/>
      <c r="C35" s="279"/>
      <c r="D35" s="280"/>
      <c r="E35" s="21"/>
      <c r="F35" s="237"/>
      <c r="G35" s="21"/>
      <c r="H35" s="278"/>
      <c r="I35" s="281"/>
      <c r="J35" s="278"/>
      <c r="K35" s="278"/>
      <c r="L35" s="237"/>
      <c r="M35" s="237"/>
      <c r="N35" s="237"/>
      <c r="O35" s="281"/>
      <c r="P35" s="278" t="s">
        <v>32</v>
      </c>
      <c r="Q35" s="66">
        <v>12</v>
      </c>
      <c r="R35" s="237"/>
      <c r="S35" s="237"/>
      <c r="T35" s="237"/>
      <c r="U35" s="281"/>
      <c r="V35" s="315"/>
      <c r="W35" s="237">
        <v>17</v>
      </c>
      <c r="X35" s="53" t="s">
        <v>33</v>
      </c>
      <c r="Y35" s="207"/>
    </row>
    <row r="36" spans="1:25" ht="65.25" customHeight="1">
      <c r="A36" s="279" t="s">
        <v>580</v>
      </c>
      <c r="B36" s="279"/>
      <c r="C36" s="279"/>
      <c r="D36" s="280"/>
      <c r="E36" s="21"/>
      <c r="F36" s="237"/>
      <c r="G36" s="21"/>
      <c r="H36" s="278"/>
      <c r="I36" s="281"/>
      <c r="J36" s="278"/>
      <c r="K36" s="281"/>
      <c r="L36" s="237"/>
      <c r="M36" s="237"/>
      <c r="N36" s="237"/>
      <c r="O36" s="281"/>
      <c r="P36" s="278"/>
      <c r="Q36" s="66"/>
      <c r="R36" s="237"/>
      <c r="S36" s="237"/>
      <c r="T36" s="237"/>
      <c r="U36" s="281"/>
      <c r="V36" s="278" t="s">
        <v>32</v>
      </c>
      <c r="W36" s="276">
        <v>12</v>
      </c>
      <c r="X36" s="256" t="s">
        <v>33</v>
      </c>
      <c r="Y36" s="207"/>
    </row>
    <row r="37" spans="1:25" ht="65.25" customHeight="1">
      <c r="A37" s="279" t="s">
        <v>579</v>
      </c>
      <c r="B37" s="279"/>
      <c r="C37" s="279"/>
      <c r="D37" s="280"/>
      <c r="E37" s="21"/>
      <c r="F37" s="237"/>
      <c r="G37" s="21"/>
      <c r="H37" s="278"/>
      <c r="I37" s="281"/>
      <c r="J37" s="278"/>
      <c r="K37" s="281"/>
      <c r="L37" s="237"/>
      <c r="M37" s="237"/>
      <c r="N37" s="237"/>
      <c r="O37" s="281"/>
      <c r="P37" s="278"/>
      <c r="Q37" s="66"/>
      <c r="R37" s="237"/>
      <c r="S37" s="237"/>
      <c r="T37" s="237"/>
      <c r="U37" s="281"/>
      <c r="V37" s="278" t="s">
        <v>32</v>
      </c>
      <c r="W37" s="276">
        <v>12</v>
      </c>
      <c r="X37" s="256" t="s">
        <v>33</v>
      </c>
      <c r="Y37" s="207"/>
    </row>
    <row r="38" spans="1:25" ht="65.25" customHeight="1">
      <c r="A38" s="279" t="s">
        <v>581</v>
      </c>
      <c r="B38" s="279"/>
      <c r="C38" s="279"/>
      <c r="D38" s="280"/>
      <c r="E38" s="21"/>
      <c r="F38" s="237"/>
      <c r="G38" s="21"/>
      <c r="H38" s="278"/>
      <c r="I38" s="281"/>
      <c r="J38" s="278"/>
      <c r="K38" s="281"/>
      <c r="L38" s="237"/>
      <c r="M38" s="237"/>
      <c r="N38" s="237"/>
      <c r="O38" s="281"/>
      <c r="P38" s="278"/>
      <c r="Q38" s="66"/>
      <c r="R38" s="237"/>
      <c r="S38" s="237"/>
      <c r="T38" s="237"/>
      <c r="U38" s="281"/>
      <c r="V38" s="278" t="s">
        <v>32</v>
      </c>
      <c r="W38" s="276">
        <v>14</v>
      </c>
      <c r="X38" s="256" t="s">
        <v>33</v>
      </c>
      <c r="Y38" s="207"/>
    </row>
    <row r="39" spans="1:24" ht="50.25" customHeight="1">
      <c r="A39" s="67" t="s">
        <v>80</v>
      </c>
      <c r="B39" s="67"/>
      <c r="C39" s="67"/>
      <c r="D39" s="280"/>
      <c r="E39" s="21"/>
      <c r="F39" s="237"/>
      <c r="G39" s="21"/>
      <c r="H39" s="237"/>
      <c r="I39" s="281"/>
      <c r="J39" s="278"/>
      <c r="K39" s="66"/>
      <c r="L39" s="237"/>
      <c r="M39" s="237"/>
      <c r="N39" s="237"/>
      <c r="O39" s="281"/>
      <c r="P39" s="237"/>
      <c r="Q39" s="237"/>
      <c r="R39" s="237"/>
      <c r="S39" s="237"/>
      <c r="T39" s="237"/>
      <c r="U39" s="281"/>
      <c r="V39" s="237"/>
      <c r="W39" s="237"/>
      <c r="X39" s="256"/>
    </row>
    <row r="40" spans="1:24" ht="39" customHeight="1">
      <c r="A40" s="326" t="s">
        <v>184</v>
      </c>
      <c r="B40" s="67"/>
      <c r="C40" s="141"/>
      <c r="D40" s="315" t="s">
        <v>263</v>
      </c>
      <c r="E40" s="65">
        <v>464.4</v>
      </c>
      <c r="F40" s="101"/>
      <c r="G40" s="164"/>
      <c r="H40" s="101"/>
      <c r="I40" s="164"/>
      <c r="J40" s="64"/>
      <c r="K40" s="164"/>
      <c r="L40" s="101"/>
      <c r="M40" s="64"/>
      <c r="N40" s="101"/>
      <c r="O40" s="64"/>
      <c r="P40" s="64"/>
      <c r="Q40" s="64"/>
      <c r="R40" s="101"/>
      <c r="S40" s="64"/>
      <c r="T40" s="101"/>
      <c r="U40" s="64"/>
      <c r="V40" s="101"/>
      <c r="W40" s="64"/>
      <c r="X40" s="47" t="s">
        <v>24</v>
      </c>
    </row>
    <row r="41" spans="1:24" ht="57" customHeight="1">
      <c r="A41" s="326"/>
      <c r="B41" s="53"/>
      <c r="C41" s="142"/>
      <c r="D41" s="315"/>
      <c r="E41" s="252">
        <v>12.8</v>
      </c>
      <c r="F41" s="254"/>
      <c r="G41" s="257"/>
      <c r="H41" s="254"/>
      <c r="I41" s="257"/>
      <c r="J41" s="254"/>
      <c r="K41" s="257"/>
      <c r="L41" s="254"/>
      <c r="M41" s="257"/>
      <c r="N41" s="254"/>
      <c r="O41" s="257"/>
      <c r="P41" s="254"/>
      <c r="Q41" s="257"/>
      <c r="R41" s="254"/>
      <c r="S41" s="257"/>
      <c r="T41" s="254"/>
      <c r="U41" s="257"/>
      <c r="V41" s="254"/>
      <c r="W41" s="257"/>
      <c r="X41" s="256" t="s">
        <v>33</v>
      </c>
    </row>
    <row r="42" spans="1:24" ht="32.25" customHeight="1">
      <c r="A42" s="333" t="s">
        <v>113</v>
      </c>
      <c r="B42" s="53"/>
      <c r="C42" s="98"/>
      <c r="D42" s="315" t="s">
        <v>138</v>
      </c>
      <c r="E42" s="252">
        <v>258.7</v>
      </c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6" t="s">
        <v>24</v>
      </c>
    </row>
    <row r="43" spans="1:25" s="100" customFormat="1" ht="39.75" customHeight="1">
      <c r="A43" s="333"/>
      <c r="B43" s="47"/>
      <c r="C43" s="99"/>
      <c r="D43" s="315"/>
      <c r="E43" s="4">
        <v>8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53" t="s">
        <v>33</v>
      </c>
      <c r="Y43" s="27"/>
    </row>
    <row r="44" spans="1:24" ht="77.25" customHeight="1">
      <c r="A44" s="326" t="s">
        <v>160</v>
      </c>
      <c r="B44" s="237"/>
      <c r="C44" s="21"/>
      <c r="D44" s="290" t="s">
        <v>23</v>
      </c>
      <c r="E44" s="57">
        <v>32.8</v>
      </c>
      <c r="F44" s="237"/>
      <c r="G44" s="164">
        <v>92.9</v>
      </c>
      <c r="H44" s="101"/>
      <c r="I44" s="164">
        <v>92.9</v>
      </c>
      <c r="J44" s="64"/>
      <c r="K44" s="164">
        <v>92.9</v>
      </c>
      <c r="L44" s="101"/>
      <c r="M44" s="101"/>
      <c r="N44" s="101"/>
      <c r="O44" s="64"/>
      <c r="P44" s="101"/>
      <c r="Q44" s="101"/>
      <c r="R44" s="101"/>
      <c r="S44" s="101"/>
      <c r="T44" s="101"/>
      <c r="U44" s="64"/>
      <c r="V44" s="101"/>
      <c r="W44" s="101"/>
      <c r="X44" s="47" t="s">
        <v>26</v>
      </c>
    </row>
    <row r="45" spans="1:24" ht="62.25" customHeight="1">
      <c r="A45" s="326"/>
      <c r="B45" s="53"/>
      <c r="C45" s="53"/>
      <c r="D45" s="290"/>
      <c r="E45" s="69">
        <v>17.15</v>
      </c>
      <c r="F45" s="165" t="s">
        <v>23</v>
      </c>
      <c r="G45" s="254">
        <v>599</v>
      </c>
      <c r="H45" s="165" t="s">
        <v>23</v>
      </c>
      <c r="I45" s="254">
        <v>599</v>
      </c>
      <c r="J45" s="165" t="s">
        <v>23</v>
      </c>
      <c r="K45" s="254">
        <v>599</v>
      </c>
      <c r="L45" s="253"/>
      <c r="M45" s="253"/>
      <c r="N45" s="165" t="s">
        <v>11</v>
      </c>
      <c r="O45" s="254">
        <v>650</v>
      </c>
      <c r="P45" s="165" t="s">
        <v>11</v>
      </c>
      <c r="Q45" s="254">
        <v>650</v>
      </c>
      <c r="R45" s="253"/>
      <c r="S45" s="253"/>
      <c r="T45" s="315"/>
      <c r="U45" s="253"/>
      <c r="V45" s="315"/>
      <c r="W45" s="253"/>
      <c r="X45" s="256" t="s">
        <v>24</v>
      </c>
    </row>
    <row r="46" spans="1:24" ht="67.5" customHeight="1">
      <c r="A46" s="326"/>
      <c r="B46" s="53"/>
      <c r="C46" s="53"/>
      <c r="D46" s="290"/>
      <c r="E46" s="21">
        <v>4.4</v>
      </c>
      <c r="F46" s="165"/>
      <c r="G46" s="17">
        <v>21</v>
      </c>
      <c r="H46" s="165"/>
      <c r="I46" s="17">
        <v>21</v>
      </c>
      <c r="J46" s="165"/>
      <c r="K46" s="17">
        <v>21</v>
      </c>
      <c r="L46" s="237"/>
      <c r="M46" s="237"/>
      <c r="N46" s="165"/>
      <c r="O46" s="17">
        <v>20</v>
      </c>
      <c r="P46" s="165"/>
      <c r="Q46" s="17">
        <v>20</v>
      </c>
      <c r="R46" s="237"/>
      <c r="S46" s="237"/>
      <c r="T46" s="315"/>
      <c r="U46" s="237"/>
      <c r="V46" s="315"/>
      <c r="W46" s="237"/>
      <c r="X46" s="53" t="s">
        <v>33</v>
      </c>
    </row>
    <row r="47" spans="1:24" ht="52.5" customHeight="1">
      <c r="A47" s="326" t="s">
        <v>164</v>
      </c>
      <c r="B47" s="53"/>
      <c r="C47" s="53"/>
      <c r="D47" s="237"/>
      <c r="E47" s="21"/>
      <c r="F47" s="254"/>
      <c r="G47" s="64">
        <v>435.967</v>
      </c>
      <c r="H47" s="64"/>
      <c r="I47" s="64">
        <v>435.967</v>
      </c>
      <c r="J47" s="64"/>
      <c r="K47" s="64">
        <v>435.967</v>
      </c>
      <c r="L47" s="101"/>
      <c r="M47" s="101"/>
      <c r="N47" s="101"/>
      <c r="O47" s="64"/>
      <c r="P47" s="101"/>
      <c r="Q47" s="101"/>
      <c r="R47" s="101"/>
      <c r="S47" s="101"/>
      <c r="T47" s="101"/>
      <c r="U47" s="101"/>
      <c r="V47" s="101"/>
      <c r="W47" s="101"/>
      <c r="X47" s="47" t="s">
        <v>26</v>
      </c>
    </row>
    <row r="48" spans="1:24" ht="78" customHeight="1">
      <c r="A48" s="326"/>
      <c r="B48" s="53"/>
      <c r="C48" s="53"/>
      <c r="D48" s="237"/>
      <c r="E48" s="36">
        <v>209.54</v>
      </c>
      <c r="F48" s="315" t="s">
        <v>74</v>
      </c>
      <c r="G48" s="253">
        <v>61.95</v>
      </c>
      <c r="H48" s="315" t="s">
        <v>74</v>
      </c>
      <c r="I48" s="253">
        <v>61.95</v>
      </c>
      <c r="J48" s="315" t="s">
        <v>74</v>
      </c>
      <c r="K48" s="253">
        <v>61.95</v>
      </c>
      <c r="L48" s="253"/>
      <c r="M48" s="253"/>
      <c r="N48" s="253"/>
      <c r="O48" s="254"/>
      <c r="P48" s="253"/>
      <c r="Q48" s="253"/>
      <c r="R48" s="253"/>
      <c r="S48" s="253"/>
      <c r="T48" s="253"/>
      <c r="U48" s="254"/>
      <c r="V48" s="253"/>
      <c r="W48" s="253"/>
      <c r="X48" s="256" t="s">
        <v>24</v>
      </c>
    </row>
    <row r="49" spans="1:24" ht="77.25" customHeight="1">
      <c r="A49" s="326"/>
      <c r="B49" s="53"/>
      <c r="C49" s="53"/>
      <c r="D49" s="237"/>
      <c r="E49" s="21"/>
      <c r="F49" s="315"/>
      <c r="G49" s="21">
        <v>14.85</v>
      </c>
      <c r="H49" s="315"/>
      <c r="I49" s="21">
        <v>14.85</v>
      </c>
      <c r="J49" s="315"/>
      <c r="K49" s="21">
        <v>14.85</v>
      </c>
      <c r="L49" s="237"/>
      <c r="M49" s="237"/>
      <c r="N49" s="237"/>
      <c r="O49" s="17"/>
      <c r="P49" s="237"/>
      <c r="Q49" s="237"/>
      <c r="R49" s="237"/>
      <c r="S49" s="237"/>
      <c r="T49" s="237"/>
      <c r="U49" s="17"/>
      <c r="V49" s="237"/>
      <c r="W49" s="237"/>
      <c r="X49" s="53" t="s">
        <v>33</v>
      </c>
    </row>
    <row r="50" spans="1:24" ht="45" customHeight="1">
      <c r="A50" s="326" t="s">
        <v>172</v>
      </c>
      <c r="B50" s="53"/>
      <c r="C50" s="53"/>
      <c r="D50" s="237"/>
      <c r="E50" s="65">
        <v>368.4</v>
      </c>
      <c r="F50" s="315" t="s">
        <v>366</v>
      </c>
      <c r="G50" s="64">
        <v>387</v>
      </c>
      <c r="H50" s="315" t="s">
        <v>366</v>
      </c>
      <c r="I50" s="64">
        <v>387</v>
      </c>
      <c r="J50" s="315" t="s">
        <v>366</v>
      </c>
      <c r="K50" s="64">
        <v>387</v>
      </c>
      <c r="L50" s="101"/>
      <c r="M50" s="101"/>
      <c r="N50" s="101"/>
      <c r="O50" s="64"/>
      <c r="P50" s="101"/>
      <c r="Q50" s="101"/>
      <c r="R50" s="101"/>
      <c r="S50" s="101"/>
      <c r="T50" s="101"/>
      <c r="U50" s="64"/>
      <c r="V50" s="101"/>
      <c r="W50" s="101"/>
      <c r="X50" s="47" t="s">
        <v>24</v>
      </c>
    </row>
    <row r="51" spans="1:24" ht="67.5" customHeight="1">
      <c r="A51" s="326"/>
      <c r="B51" s="53"/>
      <c r="C51" s="53"/>
      <c r="D51" s="237"/>
      <c r="E51" s="36">
        <v>18</v>
      </c>
      <c r="F51" s="315"/>
      <c r="G51" s="257">
        <v>5.6</v>
      </c>
      <c r="H51" s="315"/>
      <c r="I51" s="257">
        <v>5.6</v>
      </c>
      <c r="J51" s="315"/>
      <c r="K51" s="257">
        <v>5.6</v>
      </c>
      <c r="L51" s="253"/>
      <c r="M51" s="253"/>
      <c r="N51" s="253"/>
      <c r="O51" s="254"/>
      <c r="P51" s="253"/>
      <c r="Q51" s="253"/>
      <c r="R51" s="253"/>
      <c r="S51" s="253"/>
      <c r="T51" s="253"/>
      <c r="U51" s="254"/>
      <c r="V51" s="253"/>
      <c r="W51" s="253"/>
      <c r="X51" s="256" t="s">
        <v>33</v>
      </c>
    </row>
    <row r="52" spans="1:25" ht="95.25" customHeight="1">
      <c r="A52" s="268" t="s">
        <v>264</v>
      </c>
      <c r="B52" s="53"/>
      <c r="C52" s="53"/>
      <c r="D52" s="261" t="s">
        <v>32</v>
      </c>
      <c r="E52" s="36">
        <v>0.5</v>
      </c>
      <c r="F52" s="261" t="s">
        <v>32</v>
      </c>
      <c r="G52" s="269">
        <v>10.5</v>
      </c>
      <c r="H52" s="261" t="s">
        <v>32</v>
      </c>
      <c r="I52" s="269">
        <v>10.5</v>
      </c>
      <c r="J52" s="261" t="s">
        <v>32</v>
      </c>
      <c r="K52" s="269">
        <v>10.5</v>
      </c>
      <c r="L52" s="261"/>
      <c r="M52" s="261"/>
      <c r="N52" s="261"/>
      <c r="O52" s="263"/>
      <c r="P52" s="261" t="s">
        <v>11</v>
      </c>
      <c r="Q52" s="261">
        <v>674.3</v>
      </c>
      <c r="R52" s="261"/>
      <c r="S52" s="261"/>
      <c r="T52" s="261"/>
      <c r="U52" s="263"/>
      <c r="V52" s="261"/>
      <c r="W52" s="261"/>
      <c r="X52" s="268" t="s">
        <v>24</v>
      </c>
      <c r="Y52" s="109" t="s">
        <v>334</v>
      </c>
    </row>
    <row r="53" spans="1:25" ht="54" customHeight="1">
      <c r="A53" s="326" t="s">
        <v>582</v>
      </c>
      <c r="B53" s="53"/>
      <c r="C53" s="53"/>
      <c r="D53" s="237"/>
      <c r="E53" s="21"/>
      <c r="F53" s="237"/>
      <c r="G53" s="138"/>
      <c r="H53" s="237"/>
      <c r="I53" s="138"/>
      <c r="J53" s="261"/>
      <c r="K53" s="269"/>
      <c r="L53" s="237"/>
      <c r="M53" s="237"/>
      <c r="N53" s="237"/>
      <c r="O53" s="265"/>
      <c r="P53" s="258"/>
      <c r="Q53" s="258">
        <v>200</v>
      </c>
      <c r="R53" s="261"/>
      <c r="S53" s="261"/>
      <c r="T53" s="261"/>
      <c r="U53" s="263"/>
      <c r="V53" s="315" t="s">
        <v>11</v>
      </c>
      <c r="W53" s="261">
        <v>250</v>
      </c>
      <c r="X53" s="268" t="s">
        <v>24</v>
      </c>
      <c r="Y53" s="109"/>
    </row>
    <row r="54" spans="1:25" ht="57.75" customHeight="1">
      <c r="A54" s="326"/>
      <c r="B54" s="53"/>
      <c r="C54" s="53"/>
      <c r="D54" s="237"/>
      <c r="E54" s="21"/>
      <c r="F54" s="281" t="s">
        <v>32</v>
      </c>
      <c r="G54" s="138">
        <v>12</v>
      </c>
      <c r="H54" s="281" t="s">
        <v>32</v>
      </c>
      <c r="I54" s="138">
        <v>12</v>
      </c>
      <c r="J54" s="265" t="s">
        <v>32</v>
      </c>
      <c r="K54" s="138">
        <v>12</v>
      </c>
      <c r="L54" s="237"/>
      <c r="M54" s="237"/>
      <c r="N54" s="237"/>
      <c r="O54" s="265"/>
      <c r="P54" s="4"/>
      <c r="Q54" s="4">
        <v>6</v>
      </c>
      <c r="R54" s="237"/>
      <c r="S54" s="237"/>
      <c r="T54" s="237"/>
      <c r="U54" s="265"/>
      <c r="V54" s="315"/>
      <c r="W54" s="21">
        <v>7.5</v>
      </c>
      <c r="X54" s="53" t="s">
        <v>33</v>
      </c>
      <c r="Y54" s="109"/>
    </row>
    <row r="55" spans="1:25" ht="54.75" customHeight="1">
      <c r="A55" s="326" t="s">
        <v>583</v>
      </c>
      <c r="B55" s="53"/>
      <c r="C55" s="53"/>
      <c r="D55" s="237"/>
      <c r="E55" s="21"/>
      <c r="F55" s="281"/>
      <c r="G55" s="138"/>
      <c r="H55" s="281"/>
      <c r="I55" s="138"/>
      <c r="J55" s="265"/>
      <c r="K55" s="138"/>
      <c r="L55" s="237"/>
      <c r="M55" s="237"/>
      <c r="N55" s="237"/>
      <c r="O55" s="265"/>
      <c r="P55" s="258"/>
      <c r="Q55" s="258">
        <v>200</v>
      </c>
      <c r="R55" s="261"/>
      <c r="S55" s="261"/>
      <c r="T55" s="261"/>
      <c r="U55" s="263"/>
      <c r="V55" s="315" t="s">
        <v>11</v>
      </c>
      <c r="W55" s="261">
        <v>250</v>
      </c>
      <c r="X55" s="268" t="s">
        <v>24</v>
      </c>
      <c r="Y55" s="109"/>
    </row>
    <row r="56" spans="1:25" ht="51.75" customHeight="1">
      <c r="A56" s="326"/>
      <c r="B56" s="53"/>
      <c r="C56" s="53"/>
      <c r="D56" s="237"/>
      <c r="E56" s="21"/>
      <c r="F56" s="281" t="s">
        <v>32</v>
      </c>
      <c r="G56" s="138">
        <v>12</v>
      </c>
      <c r="H56" s="281" t="s">
        <v>32</v>
      </c>
      <c r="I56" s="138">
        <v>12</v>
      </c>
      <c r="J56" s="265" t="s">
        <v>32</v>
      </c>
      <c r="K56" s="138">
        <v>12</v>
      </c>
      <c r="L56" s="237"/>
      <c r="M56" s="237"/>
      <c r="N56" s="237"/>
      <c r="O56" s="265"/>
      <c r="P56" s="4"/>
      <c r="Q56" s="4">
        <v>6</v>
      </c>
      <c r="R56" s="237"/>
      <c r="S56" s="237"/>
      <c r="T56" s="237"/>
      <c r="U56" s="265"/>
      <c r="V56" s="315"/>
      <c r="W56" s="21">
        <v>7.5</v>
      </c>
      <c r="X56" s="53" t="s">
        <v>33</v>
      </c>
      <c r="Y56" s="109"/>
    </row>
    <row r="57" spans="1:25" ht="48" customHeight="1">
      <c r="A57" s="326" t="s">
        <v>593</v>
      </c>
      <c r="B57" s="53"/>
      <c r="C57" s="53"/>
      <c r="D57" s="237"/>
      <c r="E57" s="21"/>
      <c r="F57" s="281"/>
      <c r="G57" s="138"/>
      <c r="H57" s="281"/>
      <c r="I57" s="138"/>
      <c r="J57" s="265"/>
      <c r="K57" s="138"/>
      <c r="L57" s="237"/>
      <c r="M57" s="237"/>
      <c r="N57" s="237"/>
      <c r="O57" s="265"/>
      <c r="P57" s="258"/>
      <c r="Q57" s="258">
        <v>200</v>
      </c>
      <c r="R57" s="261"/>
      <c r="S57" s="261"/>
      <c r="T57" s="261"/>
      <c r="U57" s="263"/>
      <c r="V57" s="315" t="s">
        <v>11</v>
      </c>
      <c r="W57" s="261">
        <v>250</v>
      </c>
      <c r="X57" s="268" t="s">
        <v>24</v>
      </c>
      <c r="Y57" s="109"/>
    </row>
    <row r="58" spans="1:25" ht="53.25" customHeight="1">
      <c r="A58" s="326"/>
      <c r="B58" s="53"/>
      <c r="C58" s="53"/>
      <c r="D58" s="237"/>
      <c r="E58" s="21"/>
      <c r="F58" s="281" t="s">
        <v>32</v>
      </c>
      <c r="G58" s="138">
        <v>12</v>
      </c>
      <c r="H58" s="281" t="s">
        <v>32</v>
      </c>
      <c r="I58" s="138">
        <v>12</v>
      </c>
      <c r="J58" s="265" t="s">
        <v>32</v>
      </c>
      <c r="K58" s="138">
        <v>12</v>
      </c>
      <c r="L58" s="237"/>
      <c r="M58" s="237"/>
      <c r="N58" s="237"/>
      <c r="O58" s="265"/>
      <c r="P58" s="4"/>
      <c r="Q58" s="4">
        <v>6</v>
      </c>
      <c r="R58" s="237"/>
      <c r="S58" s="237"/>
      <c r="T58" s="237"/>
      <c r="U58" s="265"/>
      <c r="V58" s="315"/>
      <c r="W58" s="21">
        <v>7.5</v>
      </c>
      <c r="X58" s="53" t="s">
        <v>33</v>
      </c>
      <c r="Y58" s="109"/>
    </row>
    <row r="59" spans="1:25" ht="46.5" customHeight="1">
      <c r="A59" s="326" t="s">
        <v>594</v>
      </c>
      <c r="B59" s="53"/>
      <c r="C59" s="53"/>
      <c r="D59" s="237"/>
      <c r="E59" s="21"/>
      <c r="F59" s="281"/>
      <c r="G59" s="138"/>
      <c r="H59" s="281"/>
      <c r="I59" s="138"/>
      <c r="J59" s="265"/>
      <c r="K59" s="138"/>
      <c r="L59" s="237"/>
      <c r="M59" s="237"/>
      <c r="N59" s="237"/>
      <c r="O59" s="265"/>
      <c r="P59" s="4"/>
      <c r="Q59" s="4">
        <v>60</v>
      </c>
      <c r="R59" s="237"/>
      <c r="S59" s="237"/>
      <c r="T59" s="237"/>
      <c r="U59" s="265"/>
      <c r="V59" s="315" t="s">
        <v>11</v>
      </c>
      <c r="W59" s="261">
        <v>100</v>
      </c>
      <c r="X59" s="268" t="s">
        <v>24</v>
      </c>
      <c r="Y59" s="109"/>
    </row>
    <row r="60" spans="1:25" ht="49.5" customHeight="1">
      <c r="A60" s="326"/>
      <c r="B60" s="53"/>
      <c r="C60" s="53"/>
      <c r="D60" s="237"/>
      <c r="E60" s="21"/>
      <c r="F60" s="281" t="s">
        <v>32</v>
      </c>
      <c r="G60" s="138">
        <v>8</v>
      </c>
      <c r="H60" s="281" t="s">
        <v>32</v>
      </c>
      <c r="I60" s="138">
        <v>8</v>
      </c>
      <c r="J60" s="265" t="s">
        <v>32</v>
      </c>
      <c r="K60" s="138">
        <v>8</v>
      </c>
      <c r="L60" s="237"/>
      <c r="M60" s="237"/>
      <c r="N60" s="237"/>
      <c r="O60" s="265"/>
      <c r="P60" s="4"/>
      <c r="Q60" s="4">
        <v>1.8</v>
      </c>
      <c r="R60" s="237"/>
      <c r="S60" s="237"/>
      <c r="T60" s="237"/>
      <c r="U60" s="265"/>
      <c r="V60" s="315"/>
      <c r="W60" s="237">
        <v>3</v>
      </c>
      <c r="X60" s="53" t="s">
        <v>33</v>
      </c>
      <c r="Y60" s="109"/>
    </row>
    <row r="61" spans="1:25" ht="53.25" customHeight="1">
      <c r="A61" s="326" t="s">
        <v>595</v>
      </c>
      <c r="B61" s="53"/>
      <c r="C61" s="53"/>
      <c r="D61" s="237"/>
      <c r="E61" s="21"/>
      <c r="F61" s="281"/>
      <c r="G61" s="138"/>
      <c r="H61" s="281"/>
      <c r="I61" s="138"/>
      <c r="J61" s="265"/>
      <c r="K61" s="138"/>
      <c r="L61" s="237"/>
      <c r="M61" s="237"/>
      <c r="N61" s="237"/>
      <c r="O61" s="265"/>
      <c r="P61" s="4"/>
      <c r="Q61" s="258">
        <v>60</v>
      </c>
      <c r="R61" s="237"/>
      <c r="S61" s="237"/>
      <c r="T61" s="237"/>
      <c r="U61" s="265"/>
      <c r="V61" s="315" t="s">
        <v>11</v>
      </c>
      <c r="W61" s="261">
        <v>100</v>
      </c>
      <c r="X61" s="268" t="s">
        <v>24</v>
      </c>
      <c r="Y61" s="109"/>
    </row>
    <row r="62" spans="1:25" ht="48" customHeight="1">
      <c r="A62" s="326"/>
      <c r="B62" s="53"/>
      <c r="C62" s="53"/>
      <c r="D62" s="237"/>
      <c r="E62" s="21"/>
      <c r="F62" s="281" t="s">
        <v>32</v>
      </c>
      <c r="G62" s="138">
        <v>8</v>
      </c>
      <c r="H62" s="281" t="s">
        <v>32</v>
      </c>
      <c r="I62" s="138">
        <v>8</v>
      </c>
      <c r="J62" s="265" t="s">
        <v>32</v>
      </c>
      <c r="K62" s="138">
        <v>8</v>
      </c>
      <c r="L62" s="237"/>
      <c r="M62" s="237"/>
      <c r="N62" s="237"/>
      <c r="O62" s="265"/>
      <c r="P62" s="4"/>
      <c r="Q62" s="4">
        <v>1.8</v>
      </c>
      <c r="R62" s="237"/>
      <c r="S62" s="237"/>
      <c r="T62" s="237"/>
      <c r="U62" s="265"/>
      <c r="V62" s="315"/>
      <c r="W62" s="237">
        <v>3</v>
      </c>
      <c r="X62" s="53" t="s">
        <v>33</v>
      </c>
      <c r="Y62" s="109"/>
    </row>
    <row r="63" spans="1:25" ht="48" customHeight="1">
      <c r="A63" s="326" t="s">
        <v>596</v>
      </c>
      <c r="B63" s="53"/>
      <c r="C63" s="53"/>
      <c r="D63" s="237"/>
      <c r="E63" s="21"/>
      <c r="F63" s="237"/>
      <c r="G63" s="138"/>
      <c r="H63" s="237"/>
      <c r="I63" s="138"/>
      <c r="J63" s="237"/>
      <c r="K63" s="138"/>
      <c r="L63" s="237"/>
      <c r="M63" s="237"/>
      <c r="N63" s="237"/>
      <c r="O63" s="265"/>
      <c r="P63" s="4"/>
      <c r="Q63" s="4"/>
      <c r="R63" s="237"/>
      <c r="S63" s="237"/>
      <c r="T63" s="237"/>
      <c r="U63" s="265"/>
      <c r="V63" s="315" t="s">
        <v>23</v>
      </c>
      <c r="W63" s="258">
        <v>60</v>
      </c>
      <c r="X63" s="268" t="s">
        <v>24</v>
      </c>
      <c r="Y63" s="109"/>
    </row>
    <row r="64" spans="1:25" ht="48" customHeight="1">
      <c r="A64" s="326"/>
      <c r="B64" s="53"/>
      <c r="C64" s="53"/>
      <c r="D64" s="237"/>
      <c r="E64" s="21"/>
      <c r="F64" s="237"/>
      <c r="G64" s="138"/>
      <c r="H64" s="237"/>
      <c r="I64" s="138"/>
      <c r="J64" s="237"/>
      <c r="K64" s="138"/>
      <c r="L64" s="237"/>
      <c r="M64" s="237"/>
      <c r="N64" s="237"/>
      <c r="O64" s="265"/>
      <c r="P64" s="237" t="s">
        <v>32</v>
      </c>
      <c r="Q64" s="138">
        <v>8</v>
      </c>
      <c r="R64" s="237"/>
      <c r="S64" s="237"/>
      <c r="T64" s="237"/>
      <c r="U64" s="265"/>
      <c r="V64" s="315"/>
      <c r="W64" s="4">
        <v>1.8</v>
      </c>
      <c r="X64" s="53" t="s">
        <v>33</v>
      </c>
      <c r="Y64" s="109"/>
    </row>
    <row r="65" spans="1:25" ht="48" customHeight="1">
      <c r="A65" s="326" t="s">
        <v>598</v>
      </c>
      <c r="B65" s="53"/>
      <c r="C65" s="53"/>
      <c r="D65" s="237"/>
      <c r="E65" s="21"/>
      <c r="F65" s="237"/>
      <c r="G65" s="138"/>
      <c r="H65" s="237"/>
      <c r="I65" s="138"/>
      <c r="J65" s="237"/>
      <c r="K65" s="138"/>
      <c r="L65" s="237"/>
      <c r="M65" s="237"/>
      <c r="N65" s="237"/>
      <c r="O65" s="265"/>
      <c r="P65" s="4"/>
      <c r="Q65" s="4"/>
      <c r="R65" s="237"/>
      <c r="S65" s="237"/>
      <c r="T65" s="237"/>
      <c r="U65" s="265"/>
      <c r="V65" s="315" t="s">
        <v>23</v>
      </c>
      <c r="W65" s="258">
        <v>60</v>
      </c>
      <c r="X65" s="268" t="s">
        <v>24</v>
      </c>
      <c r="Y65" s="109"/>
    </row>
    <row r="66" spans="1:25" ht="48" customHeight="1">
      <c r="A66" s="326"/>
      <c r="B66" s="53"/>
      <c r="C66" s="53"/>
      <c r="D66" s="237"/>
      <c r="E66" s="21"/>
      <c r="F66" s="237"/>
      <c r="G66" s="138"/>
      <c r="H66" s="237"/>
      <c r="I66" s="138"/>
      <c r="J66" s="237"/>
      <c r="K66" s="138"/>
      <c r="L66" s="237"/>
      <c r="M66" s="237"/>
      <c r="N66" s="237"/>
      <c r="O66" s="265"/>
      <c r="P66" s="237" t="s">
        <v>32</v>
      </c>
      <c r="Q66" s="138">
        <v>8</v>
      </c>
      <c r="R66" s="237"/>
      <c r="S66" s="237"/>
      <c r="T66" s="237"/>
      <c r="U66" s="265"/>
      <c r="V66" s="315"/>
      <c r="W66" s="4">
        <v>1.8</v>
      </c>
      <c r="X66" s="53" t="s">
        <v>33</v>
      </c>
      <c r="Y66" s="109"/>
    </row>
    <row r="67" spans="1:25" ht="48" customHeight="1">
      <c r="A67" s="326" t="s">
        <v>603</v>
      </c>
      <c r="B67" s="53"/>
      <c r="C67" s="53"/>
      <c r="D67" s="237"/>
      <c r="E67" s="21"/>
      <c r="F67" s="237"/>
      <c r="G67" s="138"/>
      <c r="H67" s="237"/>
      <c r="I67" s="138"/>
      <c r="J67" s="237"/>
      <c r="K67" s="138"/>
      <c r="L67" s="237"/>
      <c r="M67" s="237"/>
      <c r="N67" s="237"/>
      <c r="O67" s="265"/>
      <c r="P67" s="4"/>
      <c r="Q67" s="4"/>
      <c r="R67" s="237"/>
      <c r="S67" s="237"/>
      <c r="T67" s="237"/>
      <c r="U67" s="265"/>
      <c r="V67" s="315" t="s">
        <v>23</v>
      </c>
      <c r="W67" s="258">
        <v>60</v>
      </c>
      <c r="X67" s="268" t="s">
        <v>24</v>
      </c>
      <c r="Y67" s="109"/>
    </row>
    <row r="68" spans="1:25" ht="48" customHeight="1">
      <c r="A68" s="326"/>
      <c r="B68" s="53"/>
      <c r="C68" s="53"/>
      <c r="D68" s="237"/>
      <c r="E68" s="21"/>
      <c r="F68" s="237"/>
      <c r="G68" s="138"/>
      <c r="H68" s="237"/>
      <c r="I68" s="138"/>
      <c r="J68" s="237"/>
      <c r="K68" s="138"/>
      <c r="L68" s="237"/>
      <c r="M68" s="237"/>
      <c r="N68" s="237"/>
      <c r="O68" s="265"/>
      <c r="P68" s="237" t="s">
        <v>32</v>
      </c>
      <c r="Q68" s="138">
        <v>8</v>
      </c>
      <c r="R68" s="237"/>
      <c r="S68" s="237"/>
      <c r="T68" s="237"/>
      <c r="U68" s="265"/>
      <c r="V68" s="315"/>
      <c r="W68" s="4">
        <v>1.8</v>
      </c>
      <c r="X68" s="53" t="s">
        <v>33</v>
      </c>
      <c r="Y68" s="109"/>
    </row>
    <row r="69" spans="1:25" ht="48" customHeight="1">
      <c r="A69" s="326" t="s">
        <v>599</v>
      </c>
      <c r="B69" s="53"/>
      <c r="C69" s="53"/>
      <c r="D69" s="237"/>
      <c r="E69" s="21"/>
      <c r="F69" s="237"/>
      <c r="G69" s="138"/>
      <c r="H69" s="237"/>
      <c r="I69" s="138"/>
      <c r="J69" s="237"/>
      <c r="K69" s="138"/>
      <c r="L69" s="237"/>
      <c r="M69" s="237"/>
      <c r="N69" s="237"/>
      <c r="O69" s="265"/>
      <c r="P69" s="237"/>
      <c r="Q69" s="138"/>
      <c r="R69" s="237"/>
      <c r="S69" s="237"/>
      <c r="T69" s="237"/>
      <c r="U69" s="265"/>
      <c r="V69" s="315" t="s">
        <v>23</v>
      </c>
      <c r="W69" s="258">
        <v>60</v>
      </c>
      <c r="X69" s="268" t="s">
        <v>24</v>
      </c>
      <c r="Y69" s="109"/>
    </row>
    <row r="70" spans="1:25" ht="48" customHeight="1">
      <c r="A70" s="326"/>
      <c r="B70" s="53"/>
      <c r="C70" s="53"/>
      <c r="D70" s="237"/>
      <c r="E70" s="21"/>
      <c r="F70" s="237"/>
      <c r="G70" s="138"/>
      <c r="H70" s="237"/>
      <c r="I70" s="138"/>
      <c r="J70" s="237"/>
      <c r="K70" s="138"/>
      <c r="L70" s="237"/>
      <c r="M70" s="237"/>
      <c r="N70" s="237"/>
      <c r="O70" s="265"/>
      <c r="P70" s="237" t="s">
        <v>32</v>
      </c>
      <c r="Q70" s="138">
        <v>8</v>
      </c>
      <c r="R70" s="237"/>
      <c r="S70" s="237"/>
      <c r="T70" s="237"/>
      <c r="U70" s="265"/>
      <c r="V70" s="315"/>
      <c r="W70" s="4">
        <v>1.8</v>
      </c>
      <c r="X70" s="53" t="s">
        <v>33</v>
      </c>
      <c r="Y70" s="109"/>
    </row>
    <row r="71" spans="1:25" ht="63.75" customHeight="1">
      <c r="A71" s="268" t="s">
        <v>600</v>
      </c>
      <c r="B71" s="268"/>
      <c r="C71" s="268"/>
      <c r="D71" s="261"/>
      <c r="E71" s="36"/>
      <c r="F71" s="261"/>
      <c r="G71" s="269"/>
      <c r="H71" s="261"/>
      <c r="I71" s="269"/>
      <c r="J71" s="261"/>
      <c r="K71" s="269"/>
      <c r="L71" s="261"/>
      <c r="M71" s="261"/>
      <c r="N71" s="261"/>
      <c r="O71" s="263"/>
      <c r="P71" s="261"/>
      <c r="Q71" s="269"/>
      <c r="R71" s="261"/>
      <c r="S71" s="261"/>
      <c r="T71" s="261"/>
      <c r="U71" s="263"/>
      <c r="V71" s="261" t="s">
        <v>32</v>
      </c>
      <c r="W71" s="269">
        <v>8</v>
      </c>
      <c r="X71" s="268" t="s">
        <v>33</v>
      </c>
      <c r="Y71" s="109"/>
    </row>
    <row r="72" spans="1:25" ht="75" customHeight="1">
      <c r="A72" s="268" t="s">
        <v>601</v>
      </c>
      <c r="B72" s="268"/>
      <c r="C72" s="268"/>
      <c r="D72" s="261"/>
      <c r="E72" s="36"/>
      <c r="F72" s="261"/>
      <c r="G72" s="269"/>
      <c r="H72" s="261"/>
      <c r="I72" s="269"/>
      <c r="J72" s="261"/>
      <c r="K72" s="269"/>
      <c r="L72" s="261"/>
      <c r="M72" s="261"/>
      <c r="N72" s="261"/>
      <c r="O72" s="263"/>
      <c r="P72" s="261"/>
      <c r="Q72" s="269"/>
      <c r="R72" s="261"/>
      <c r="S72" s="261"/>
      <c r="T72" s="261"/>
      <c r="U72" s="263"/>
      <c r="V72" s="261" t="s">
        <v>32</v>
      </c>
      <c r="W72" s="269">
        <v>9</v>
      </c>
      <c r="X72" s="268" t="s">
        <v>33</v>
      </c>
      <c r="Y72" s="109"/>
    </row>
    <row r="73" spans="1:25" ht="63.75" customHeight="1">
      <c r="A73" s="268" t="s">
        <v>602</v>
      </c>
      <c r="B73" s="268"/>
      <c r="C73" s="268"/>
      <c r="D73" s="261"/>
      <c r="E73" s="36"/>
      <c r="F73" s="261"/>
      <c r="G73" s="269"/>
      <c r="H73" s="261"/>
      <c r="I73" s="269"/>
      <c r="J73" s="261"/>
      <c r="K73" s="269"/>
      <c r="L73" s="261"/>
      <c r="M73" s="261"/>
      <c r="N73" s="261"/>
      <c r="O73" s="263"/>
      <c r="P73" s="261"/>
      <c r="Q73" s="269"/>
      <c r="R73" s="261"/>
      <c r="S73" s="261"/>
      <c r="T73" s="261"/>
      <c r="U73" s="263"/>
      <c r="V73" s="261" t="s">
        <v>32</v>
      </c>
      <c r="W73" s="269">
        <v>10</v>
      </c>
      <c r="X73" s="268" t="s">
        <v>33</v>
      </c>
      <c r="Y73" s="109"/>
    </row>
    <row r="74" spans="1:25" ht="56.25" customHeight="1">
      <c r="A74" s="308" t="s">
        <v>565</v>
      </c>
      <c r="B74" s="79"/>
      <c r="C74" s="79"/>
      <c r="D74" s="4"/>
      <c r="E74" s="4"/>
      <c r="F74" s="4"/>
      <c r="G74" s="4"/>
      <c r="H74" s="4"/>
      <c r="I74" s="4"/>
      <c r="J74" s="258"/>
      <c r="K74" s="258"/>
      <c r="L74" s="4"/>
      <c r="M74" s="4"/>
      <c r="N74" s="4"/>
      <c r="O74" s="4"/>
      <c r="P74" s="4"/>
      <c r="Q74" s="258">
        <v>560</v>
      </c>
      <c r="R74" s="258"/>
      <c r="S74" s="258"/>
      <c r="T74" s="258"/>
      <c r="U74" s="258"/>
      <c r="V74" s="290" t="s">
        <v>11</v>
      </c>
      <c r="W74" s="258">
        <v>955</v>
      </c>
      <c r="X74" s="268" t="s">
        <v>24</v>
      </c>
      <c r="Y74" s="109">
        <v>1559.8</v>
      </c>
    </row>
    <row r="75" spans="1:25" ht="63" customHeight="1">
      <c r="A75" s="308"/>
      <c r="B75" s="79"/>
      <c r="C75" s="79"/>
      <c r="D75" s="4"/>
      <c r="E75" s="4"/>
      <c r="F75" s="4" t="s">
        <v>32</v>
      </c>
      <c r="G75" s="4">
        <v>15</v>
      </c>
      <c r="H75" s="4" t="s">
        <v>32</v>
      </c>
      <c r="I75" s="4">
        <v>15</v>
      </c>
      <c r="J75" s="4" t="s">
        <v>32</v>
      </c>
      <c r="K75" s="4">
        <v>15</v>
      </c>
      <c r="L75" s="4"/>
      <c r="M75" s="4"/>
      <c r="N75" s="4"/>
      <c r="O75" s="4"/>
      <c r="P75" s="4"/>
      <c r="Q75" s="4">
        <v>16.8</v>
      </c>
      <c r="R75" s="4"/>
      <c r="S75" s="4"/>
      <c r="T75" s="4"/>
      <c r="U75" s="4"/>
      <c r="V75" s="290"/>
      <c r="W75" s="4">
        <v>28</v>
      </c>
      <c r="X75" s="53" t="s">
        <v>33</v>
      </c>
      <c r="Y75" s="109"/>
    </row>
    <row r="76" spans="1:25" ht="52.5" customHeight="1">
      <c r="A76" s="308" t="s">
        <v>566</v>
      </c>
      <c r="B76" s="79"/>
      <c r="C76" s="79"/>
      <c r="D76" s="4"/>
      <c r="E76" s="4"/>
      <c r="F76" s="275"/>
      <c r="G76" s="275"/>
      <c r="H76" s="275"/>
      <c r="I76" s="275"/>
      <c r="J76" s="258"/>
      <c r="K76" s="258"/>
      <c r="L76" s="4"/>
      <c r="M76" s="4"/>
      <c r="N76" s="4"/>
      <c r="O76" s="4"/>
      <c r="P76" s="4"/>
      <c r="Q76" s="258">
        <v>560</v>
      </c>
      <c r="R76" s="258"/>
      <c r="S76" s="258"/>
      <c r="T76" s="258"/>
      <c r="U76" s="258"/>
      <c r="V76" s="290" t="s">
        <v>11</v>
      </c>
      <c r="W76" s="258">
        <v>955</v>
      </c>
      <c r="X76" s="268" t="s">
        <v>24</v>
      </c>
      <c r="Y76" s="109">
        <v>1559.8</v>
      </c>
    </row>
    <row r="77" spans="1:25" ht="72" customHeight="1">
      <c r="A77" s="308"/>
      <c r="B77" s="79"/>
      <c r="C77" s="79"/>
      <c r="D77" s="4"/>
      <c r="E77" s="4"/>
      <c r="F77" s="4" t="s">
        <v>32</v>
      </c>
      <c r="G77" s="4">
        <v>15</v>
      </c>
      <c r="H77" s="4" t="s">
        <v>32</v>
      </c>
      <c r="I77" s="4">
        <v>15</v>
      </c>
      <c r="J77" s="4" t="s">
        <v>32</v>
      </c>
      <c r="K77" s="4">
        <v>15</v>
      </c>
      <c r="L77" s="4"/>
      <c r="M77" s="4"/>
      <c r="N77" s="4"/>
      <c r="O77" s="4"/>
      <c r="P77" s="4"/>
      <c r="Q77" s="4">
        <v>16.8</v>
      </c>
      <c r="R77" s="4"/>
      <c r="S77" s="4"/>
      <c r="T77" s="4"/>
      <c r="U77" s="4"/>
      <c r="V77" s="290"/>
      <c r="W77" s="4">
        <v>28.5</v>
      </c>
      <c r="X77" s="53" t="s">
        <v>33</v>
      </c>
      <c r="Y77" s="109"/>
    </row>
    <row r="78" spans="1:25" ht="59.25" customHeight="1">
      <c r="A78" s="308" t="s">
        <v>564</v>
      </c>
      <c r="B78" s="79"/>
      <c r="C78" s="79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258">
        <v>200</v>
      </c>
      <c r="R78" s="4"/>
      <c r="S78" s="4"/>
      <c r="T78" s="4"/>
      <c r="U78" s="4"/>
      <c r="V78" s="329" t="s">
        <v>11</v>
      </c>
      <c r="W78" s="258">
        <v>304.7</v>
      </c>
      <c r="X78" s="268" t="s">
        <v>24</v>
      </c>
      <c r="Y78" s="109">
        <v>519.7</v>
      </c>
    </row>
    <row r="79" spans="1:25" ht="90" customHeight="1">
      <c r="A79" s="308"/>
      <c r="B79" s="79"/>
      <c r="C79" s="79"/>
      <c r="D79" s="4"/>
      <c r="E79" s="4"/>
      <c r="F79" s="4" t="s">
        <v>32</v>
      </c>
      <c r="G79" s="4">
        <v>10</v>
      </c>
      <c r="H79" s="4" t="s">
        <v>32</v>
      </c>
      <c r="I79" s="4">
        <v>10</v>
      </c>
      <c r="J79" s="4" t="s">
        <v>32</v>
      </c>
      <c r="K79" s="4">
        <v>10</v>
      </c>
      <c r="L79" s="4"/>
      <c r="M79" s="4"/>
      <c r="N79" s="4"/>
      <c r="O79" s="4"/>
      <c r="P79" s="4"/>
      <c r="Q79" s="4">
        <v>6</v>
      </c>
      <c r="R79" s="4"/>
      <c r="S79" s="4"/>
      <c r="T79" s="4"/>
      <c r="U79" s="4"/>
      <c r="V79" s="329"/>
      <c r="W79" s="4">
        <v>9.1</v>
      </c>
      <c r="X79" s="53" t="s">
        <v>33</v>
      </c>
      <c r="Y79" s="109"/>
    </row>
    <row r="80" spans="1:25" ht="89.25" customHeight="1">
      <c r="A80" s="308" t="s">
        <v>597</v>
      </c>
      <c r="B80" s="79"/>
      <c r="C80" s="79"/>
      <c r="D80" s="4"/>
      <c r="E80" s="4"/>
      <c r="F80" s="275"/>
      <c r="G80" s="4"/>
      <c r="H80" s="275"/>
      <c r="I80" s="4"/>
      <c r="J80" s="258"/>
      <c r="K80" s="4"/>
      <c r="L80" s="4"/>
      <c r="M80" s="4"/>
      <c r="N80" s="4"/>
      <c r="O80" s="4"/>
      <c r="P80" s="4"/>
      <c r="Q80" s="258">
        <v>200</v>
      </c>
      <c r="R80" s="258"/>
      <c r="S80" s="258"/>
      <c r="T80" s="258"/>
      <c r="U80" s="258"/>
      <c r="V80" s="329" t="s">
        <v>11</v>
      </c>
      <c r="W80" s="258">
        <v>430</v>
      </c>
      <c r="X80" s="268" t="s">
        <v>24</v>
      </c>
      <c r="Y80" s="109">
        <v>643</v>
      </c>
    </row>
    <row r="81" spans="1:25" ht="61.5" customHeight="1">
      <c r="A81" s="308"/>
      <c r="B81" s="79"/>
      <c r="C81" s="79"/>
      <c r="D81" s="4"/>
      <c r="E81" s="4"/>
      <c r="F81" s="4" t="s">
        <v>32</v>
      </c>
      <c r="G81" s="4">
        <v>10</v>
      </c>
      <c r="H81" s="4" t="s">
        <v>32</v>
      </c>
      <c r="I81" s="4">
        <v>10</v>
      </c>
      <c r="J81" s="4" t="s">
        <v>32</v>
      </c>
      <c r="K81" s="4">
        <v>10</v>
      </c>
      <c r="L81" s="4"/>
      <c r="M81" s="4"/>
      <c r="N81" s="4"/>
      <c r="O81" s="4"/>
      <c r="P81" s="4"/>
      <c r="Q81" s="4">
        <v>6</v>
      </c>
      <c r="R81" s="4"/>
      <c r="S81" s="4"/>
      <c r="T81" s="4"/>
      <c r="U81" s="4"/>
      <c r="V81" s="329"/>
      <c r="W81" s="4">
        <v>13</v>
      </c>
      <c r="X81" s="53" t="s">
        <v>33</v>
      </c>
      <c r="Y81" s="109"/>
    </row>
    <row r="82" spans="1:24" ht="43.5" customHeight="1">
      <c r="A82" s="326" t="s">
        <v>584</v>
      </c>
      <c r="B82" s="268"/>
      <c r="C82" s="268"/>
      <c r="D82" s="261"/>
      <c r="E82" s="36"/>
      <c r="F82" s="261"/>
      <c r="G82" s="36"/>
      <c r="H82" s="261"/>
      <c r="I82" s="263"/>
      <c r="J82" s="60"/>
      <c r="K82" s="60"/>
      <c r="L82" s="261"/>
      <c r="M82" s="261"/>
      <c r="N82" s="261"/>
      <c r="O82" s="263"/>
      <c r="P82" s="258"/>
      <c r="Q82" s="258"/>
      <c r="R82" s="261"/>
      <c r="S82" s="261"/>
      <c r="T82" s="261"/>
      <c r="U82" s="263"/>
      <c r="V82" s="327" t="s">
        <v>23</v>
      </c>
      <c r="W82" s="269">
        <v>200</v>
      </c>
      <c r="X82" s="268" t="s">
        <v>24</v>
      </c>
    </row>
    <row r="83" spans="1:25" ht="69" customHeight="1">
      <c r="A83" s="326"/>
      <c r="B83" s="268"/>
      <c r="C83" s="268"/>
      <c r="D83" s="261"/>
      <c r="E83" s="36"/>
      <c r="F83" s="261"/>
      <c r="G83" s="36"/>
      <c r="H83" s="261"/>
      <c r="I83" s="263"/>
      <c r="J83" s="60"/>
      <c r="K83" s="60"/>
      <c r="L83" s="261"/>
      <c r="M83" s="261"/>
      <c r="N83" s="261"/>
      <c r="O83" s="263"/>
      <c r="P83" s="265" t="s">
        <v>32</v>
      </c>
      <c r="Q83" s="138">
        <v>15</v>
      </c>
      <c r="R83" s="261"/>
      <c r="S83" s="261"/>
      <c r="T83" s="261"/>
      <c r="U83" s="263"/>
      <c r="V83" s="327"/>
      <c r="W83" s="138">
        <v>6</v>
      </c>
      <c r="X83" s="53" t="s">
        <v>33</v>
      </c>
      <c r="Y83" s="251">
        <v>779.9</v>
      </c>
    </row>
    <row r="84" spans="1:25" ht="55.5" customHeight="1">
      <c r="A84" s="326" t="s">
        <v>585</v>
      </c>
      <c r="B84" s="268"/>
      <c r="C84" s="268"/>
      <c r="D84" s="261"/>
      <c r="E84" s="36"/>
      <c r="F84" s="261"/>
      <c r="G84" s="36"/>
      <c r="H84" s="261"/>
      <c r="I84" s="263"/>
      <c r="J84" s="60"/>
      <c r="K84" s="60"/>
      <c r="L84" s="261"/>
      <c r="M84" s="261"/>
      <c r="N84" s="261"/>
      <c r="O84" s="263"/>
      <c r="P84" s="263"/>
      <c r="Q84" s="269"/>
      <c r="R84" s="261"/>
      <c r="S84" s="261"/>
      <c r="T84" s="261"/>
      <c r="U84" s="263"/>
      <c r="V84" s="327" t="s">
        <v>23</v>
      </c>
      <c r="W84" s="269">
        <v>200</v>
      </c>
      <c r="X84" s="268" t="s">
        <v>24</v>
      </c>
      <c r="Y84" s="251"/>
    </row>
    <row r="85" spans="1:25" ht="54.75" customHeight="1">
      <c r="A85" s="326"/>
      <c r="B85" s="268"/>
      <c r="C85" s="268"/>
      <c r="D85" s="261"/>
      <c r="E85" s="36"/>
      <c r="F85" s="261"/>
      <c r="G85" s="36"/>
      <c r="H85" s="261"/>
      <c r="I85" s="263"/>
      <c r="J85" s="60"/>
      <c r="K85" s="60"/>
      <c r="L85" s="261"/>
      <c r="M85" s="261"/>
      <c r="N85" s="261"/>
      <c r="O85" s="263"/>
      <c r="P85" s="265" t="s">
        <v>32</v>
      </c>
      <c r="Q85" s="138">
        <v>15</v>
      </c>
      <c r="R85" s="261"/>
      <c r="S85" s="261"/>
      <c r="T85" s="261"/>
      <c r="U85" s="263"/>
      <c r="V85" s="327"/>
      <c r="W85" s="138">
        <v>6</v>
      </c>
      <c r="X85" s="53" t="s">
        <v>33</v>
      </c>
      <c r="Y85" s="251">
        <v>868.5</v>
      </c>
    </row>
    <row r="86" spans="1:25" ht="39" customHeight="1">
      <c r="A86" s="326" t="s">
        <v>586</v>
      </c>
      <c r="B86" s="268"/>
      <c r="C86" s="268"/>
      <c r="D86" s="261"/>
      <c r="E86" s="36"/>
      <c r="F86" s="261"/>
      <c r="G86" s="36"/>
      <c r="H86" s="261"/>
      <c r="I86" s="263"/>
      <c r="J86" s="60"/>
      <c r="K86" s="60"/>
      <c r="L86" s="261"/>
      <c r="M86" s="261"/>
      <c r="N86" s="261"/>
      <c r="O86" s="263"/>
      <c r="P86" s="263"/>
      <c r="Q86" s="269"/>
      <c r="R86" s="261"/>
      <c r="S86" s="261"/>
      <c r="T86" s="261"/>
      <c r="U86" s="263"/>
      <c r="V86" s="328" t="s">
        <v>23</v>
      </c>
      <c r="W86" s="258">
        <v>400</v>
      </c>
      <c r="X86" s="268" t="s">
        <v>24</v>
      </c>
      <c r="Y86" s="251"/>
    </row>
    <row r="87" spans="1:25" ht="97.5" customHeight="1">
      <c r="A87" s="326"/>
      <c r="B87" s="268"/>
      <c r="C87" s="268"/>
      <c r="D87" s="261"/>
      <c r="E87" s="36"/>
      <c r="F87" s="261"/>
      <c r="G87" s="36"/>
      <c r="H87" s="261"/>
      <c r="I87" s="263"/>
      <c r="J87" s="60"/>
      <c r="K87" s="60"/>
      <c r="L87" s="261"/>
      <c r="M87" s="261"/>
      <c r="N87" s="261"/>
      <c r="O87" s="263"/>
      <c r="P87" s="265" t="s">
        <v>32</v>
      </c>
      <c r="Q87" s="138">
        <v>16</v>
      </c>
      <c r="R87" s="261"/>
      <c r="S87" s="261"/>
      <c r="T87" s="261"/>
      <c r="U87" s="263"/>
      <c r="V87" s="328"/>
      <c r="W87" s="4">
        <v>12</v>
      </c>
      <c r="X87" s="53" t="s">
        <v>33</v>
      </c>
      <c r="Y87" s="251">
        <v>957.1</v>
      </c>
    </row>
    <row r="88" spans="1:25" ht="46.5" customHeight="1">
      <c r="A88" s="326" t="s">
        <v>587</v>
      </c>
      <c r="B88" s="268"/>
      <c r="C88" s="268"/>
      <c r="D88" s="261"/>
      <c r="E88" s="36"/>
      <c r="F88" s="261"/>
      <c r="G88" s="36"/>
      <c r="H88" s="261"/>
      <c r="I88" s="263"/>
      <c r="J88" s="60"/>
      <c r="K88" s="60"/>
      <c r="L88" s="261"/>
      <c r="M88" s="261"/>
      <c r="N88" s="261"/>
      <c r="O88" s="263"/>
      <c r="P88" s="263"/>
      <c r="Q88" s="269"/>
      <c r="R88" s="261"/>
      <c r="S88" s="261"/>
      <c r="T88" s="261"/>
      <c r="U88" s="263"/>
      <c r="V88" s="327" t="s">
        <v>23</v>
      </c>
      <c r="W88" s="258">
        <v>400</v>
      </c>
      <c r="X88" s="268" t="s">
        <v>24</v>
      </c>
      <c r="Y88" s="251"/>
    </row>
    <row r="89" spans="1:25" ht="59.25" customHeight="1">
      <c r="A89" s="326"/>
      <c r="B89" s="268"/>
      <c r="C89" s="268"/>
      <c r="D89" s="261"/>
      <c r="E89" s="36"/>
      <c r="F89" s="261"/>
      <c r="G89" s="36"/>
      <c r="H89" s="261"/>
      <c r="I89" s="263"/>
      <c r="J89" s="60"/>
      <c r="K89" s="60"/>
      <c r="L89" s="261"/>
      <c r="M89" s="261"/>
      <c r="N89" s="261"/>
      <c r="O89" s="263"/>
      <c r="P89" s="263" t="s">
        <v>32</v>
      </c>
      <c r="Q89" s="269">
        <v>17</v>
      </c>
      <c r="R89" s="261"/>
      <c r="S89" s="261"/>
      <c r="T89" s="261"/>
      <c r="U89" s="263"/>
      <c r="V89" s="327"/>
      <c r="W89" s="4">
        <v>12</v>
      </c>
      <c r="X89" s="268" t="s">
        <v>33</v>
      </c>
      <c r="Y89" s="251">
        <v>1559.8</v>
      </c>
    </row>
    <row r="90" spans="1:24" ht="249" customHeight="1">
      <c r="A90" s="268" t="s">
        <v>523</v>
      </c>
      <c r="B90" s="268"/>
      <c r="C90" s="268"/>
      <c r="D90" s="261"/>
      <c r="E90" s="36"/>
      <c r="F90" s="261"/>
      <c r="G90" s="36"/>
      <c r="H90" s="261"/>
      <c r="I90" s="263"/>
      <c r="J90" s="218"/>
      <c r="K90" s="218"/>
      <c r="L90" s="261"/>
      <c r="M90" s="261"/>
      <c r="N90" s="261"/>
      <c r="O90" s="263"/>
      <c r="P90" s="258"/>
      <c r="Q90" s="258">
        <v>400</v>
      </c>
      <c r="R90" s="261"/>
      <c r="S90" s="261"/>
      <c r="T90" s="261"/>
      <c r="U90" s="263"/>
      <c r="V90" s="263" t="s">
        <v>23</v>
      </c>
      <c r="W90" s="269">
        <v>600</v>
      </c>
      <c r="X90" s="268" t="s">
        <v>30</v>
      </c>
    </row>
    <row r="91" spans="1:24" ht="91.5" customHeight="1">
      <c r="A91" s="268" t="s">
        <v>588</v>
      </c>
      <c r="B91" s="268"/>
      <c r="C91" s="268"/>
      <c r="D91" s="261"/>
      <c r="E91" s="36"/>
      <c r="F91" s="261"/>
      <c r="G91" s="36"/>
      <c r="H91" s="261"/>
      <c r="I91" s="263"/>
      <c r="J91" s="218"/>
      <c r="K91" s="218"/>
      <c r="L91" s="261"/>
      <c r="M91" s="261"/>
      <c r="N91" s="261"/>
      <c r="O91" s="263"/>
      <c r="P91" s="258"/>
      <c r="Q91" s="258"/>
      <c r="R91" s="261"/>
      <c r="S91" s="261"/>
      <c r="T91" s="261"/>
      <c r="U91" s="263"/>
      <c r="V91" s="263" t="s">
        <v>32</v>
      </c>
      <c r="W91" s="269">
        <v>15</v>
      </c>
      <c r="X91" s="268" t="s">
        <v>33</v>
      </c>
    </row>
    <row r="92" spans="1:24" ht="108.75" customHeight="1">
      <c r="A92" s="268" t="s">
        <v>589</v>
      </c>
      <c r="B92" s="268"/>
      <c r="C92" s="268"/>
      <c r="D92" s="261"/>
      <c r="E92" s="36"/>
      <c r="F92" s="261"/>
      <c r="G92" s="36"/>
      <c r="H92" s="261"/>
      <c r="I92" s="263"/>
      <c r="J92" s="218"/>
      <c r="K92" s="218"/>
      <c r="L92" s="261"/>
      <c r="M92" s="261"/>
      <c r="N92" s="261"/>
      <c r="O92" s="263"/>
      <c r="P92" s="258"/>
      <c r="Q92" s="258"/>
      <c r="R92" s="261"/>
      <c r="S92" s="261"/>
      <c r="T92" s="261"/>
      <c r="U92" s="263"/>
      <c r="V92" s="263" t="s">
        <v>32</v>
      </c>
      <c r="W92" s="269">
        <v>12</v>
      </c>
      <c r="X92" s="268" t="s">
        <v>33</v>
      </c>
    </row>
    <row r="93" spans="1:24" ht="92.25" customHeight="1">
      <c r="A93" s="268" t="s">
        <v>590</v>
      </c>
      <c r="B93" s="268"/>
      <c r="C93" s="268"/>
      <c r="D93" s="261"/>
      <c r="E93" s="36"/>
      <c r="F93" s="261"/>
      <c r="G93" s="36"/>
      <c r="H93" s="261"/>
      <c r="I93" s="263"/>
      <c r="J93" s="218"/>
      <c r="K93" s="218"/>
      <c r="L93" s="261"/>
      <c r="M93" s="261"/>
      <c r="N93" s="261"/>
      <c r="O93" s="263"/>
      <c r="P93" s="258"/>
      <c r="Q93" s="258"/>
      <c r="R93" s="261"/>
      <c r="S93" s="261"/>
      <c r="T93" s="261"/>
      <c r="U93" s="263"/>
      <c r="V93" s="263" t="s">
        <v>32</v>
      </c>
      <c r="W93" s="269">
        <v>15</v>
      </c>
      <c r="X93" s="268" t="s">
        <v>33</v>
      </c>
    </row>
    <row r="94" spans="1:24" ht="136.5" customHeight="1">
      <c r="A94" s="268" t="s">
        <v>591</v>
      </c>
      <c r="B94" s="268"/>
      <c r="C94" s="268"/>
      <c r="D94" s="261"/>
      <c r="E94" s="36"/>
      <c r="F94" s="261"/>
      <c r="G94" s="36"/>
      <c r="H94" s="261"/>
      <c r="I94" s="263"/>
      <c r="J94" s="218"/>
      <c r="K94" s="218"/>
      <c r="L94" s="261"/>
      <c r="M94" s="261"/>
      <c r="N94" s="261"/>
      <c r="O94" s="263"/>
      <c r="P94" s="258"/>
      <c r="Q94" s="258"/>
      <c r="R94" s="261"/>
      <c r="S94" s="261"/>
      <c r="T94" s="261"/>
      <c r="U94" s="263"/>
      <c r="V94" s="263" t="s">
        <v>32</v>
      </c>
      <c r="W94" s="269">
        <v>15</v>
      </c>
      <c r="X94" s="268" t="s">
        <v>33</v>
      </c>
    </row>
    <row r="95" spans="1:24" ht="124.5" customHeight="1">
      <c r="A95" s="268" t="s">
        <v>592</v>
      </c>
      <c r="B95" s="268"/>
      <c r="C95" s="268"/>
      <c r="D95" s="261"/>
      <c r="E95" s="36"/>
      <c r="F95" s="261"/>
      <c r="G95" s="36"/>
      <c r="H95" s="261"/>
      <c r="I95" s="263"/>
      <c r="J95" s="218"/>
      <c r="K95" s="218"/>
      <c r="L95" s="261"/>
      <c r="M95" s="261"/>
      <c r="N95" s="261"/>
      <c r="O95" s="263"/>
      <c r="P95" s="258"/>
      <c r="Q95" s="258"/>
      <c r="R95" s="261"/>
      <c r="S95" s="261"/>
      <c r="T95" s="261"/>
      <c r="U95" s="263"/>
      <c r="V95" s="263" t="s">
        <v>32</v>
      </c>
      <c r="W95" s="269">
        <v>12</v>
      </c>
      <c r="X95" s="268" t="s">
        <v>33</v>
      </c>
    </row>
    <row r="96" spans="1:25" ht="139.5" customHeight="1">
      <c r="A96" s="264" t="s">
        <v>489</v>
      </c>
      <c r="B96" s="53"/>
      <c r="C96" s="53"/>
      <c r="D96" s="237"/>
      <c r="E96" s="21"/>
      <c r="F96" s="237"/>
      <c r="G96" s="36"/>
      <c r="H96" s="237"/>
      <c r="I96" s="138"/>
      <c r="J96" s="138"/>
      <c r="K96" s="263">
        <v>15</v>
      </c>
      <c r="L96" s="261"/>
      <c r="M96" s="261"/>
      <c r="N96" s="261"/>
      <c r="O96" s="263"/>
      <c r="P96" s="261"/>
      <c r="Q96" s="261"/>
      <c r="R96" s="261"/>
      <c r="S96" s="261"/>
      <c r="T96" s="261"/>
      <c r="U96" s="263"/>
      <c r="V96" s="261"/>
      <c r="W96" s="261"/>
      <c r="X96" s="268" t="s">
        <v>26</v>
      </c>
      <c r="Y96" s="109" t="s">
        <v>334</v>
      </c>
    </row>
    <row r="97" spans="1:24" ht="36" customHeight="1">
      <c r="A97" s="56" t="s">
        <v>159</v>
      </c>
      <c r="B97" s="56"/>
      <c r="C97" s="56"/>
      <c r="D97" s="237"/>
      <c r="E97" s="21"/>
      <c r="F97" s="4"/>
      <c r="G97" s="4"/>
      <c r="H97" s="237"/>
      <c r="I97" s="265"/>
      <c r="J97" s="265"/>
      <c r="K97" s="265"/>
      <c r="L97" s="237"/>
      <c r="M97" s="237"/>
      <c r="N97" s="237"/>
      <c r="O97" s="265"/>
      <c r="P97" s="237"/>
      <c r="Q97" s="237"/>
      <c r="R97" s="237"/>
      <c r="S97" s="237"/>
      <c r="T97" s="237"/>
      <c r="U97" s="265"/>
      <c r="V97" s="237"/>
      <c r="W97" s="237"/>
      <c r="X97" s="53"/>
    </row>
    <row r="98" spans="1:25" ht="123" customHeight="1">
      <c r="A98" s="53" t="s">
        <v>446</v>
      </c>
      <c r="B98" s="56"/>
      <c r="C98" s="56"/>
      <c r="D98" s="261"/>
      <c r="E98" s="36"/>
      <c r="F98" s="258" t="s">
        <v>11</v>
      </c>
      <c r="G98" s="258">
        <v>13</v>
      </c>
      <c r="H98" s="258" t="s">
        <v>11</v>
      </c>
      <c r="I98" s="258">
        <v>13</v>
      </c>
      <c r="J98" s="258" t="s">
        <v>11</v>
      </c>
      <c r="K98" s="258">
        <v>13</v>
      </c>
      <c r="L98" s="261"/>
      <c r="M98" s="261"/>
      <c r="N98" s="261"/>
      <c r="O98" s="263"/>
      <c r="P98" s="261"/>
      <c r="Q98" s="261"/>
      <c r="R98" s="261"/>
      <c r="S98" s="261"/>
      <c r="T98" s="261"/>
      <c r="U98" s="263"/>
      <c r="V98" s="261"/>
      <c r="W98" s="261"/>
      <c r="X98" s="268" t="s">
        <v>24</v>
      </c>
      <c r="Y98" s="163" t="s">
        <v>420</v>
      </c>
    </row>
    <row r="99" spans="1:24" ht="52.5" customHeight="1">
      <c r="A99" s="59" t="s">
        <v>87</v>
      </c>
      <c r="B99" s="59"/>
      <c r="C99" s="59"/>
      <c r="D99" s="237"/>
      <c r="E99" s="21"/>
      <c r="F99" s="237"/>
      <c r="G99" s="21"/>
      <c r="H99" s="237"/>
      <c r="I99" s="265"/>
      <c r="J99" s="265"/>
      <c r="K99" s="265"/>
      <c r="L99" s="237"/>
      <c r="M99" s="237"/>
      <c r="N99" s="237"/>
      <c r="O99" s="265"/>
      <c r="P99" s="237"/>
      <c r="Q99" s="237"/>
      <c r="R99" s="237"/>
      <c r="S99" s="237"/>
      <c r="T99" s="237"/>
      <c r="U99" s="265"/>
      <c r="V99" s="237"/>
      <c r="W99" s="237"/>
      <c r="X99" s="268"/>
    </row>
    <row r="100" spans="1:25" ht="159" customHeight="1">
      <c r="A100" s="79" t="s">
        <v>280</v>
      </c>
      <c r="B100" s="79"/>
      <c r="C100" s="8">
        <v>187</v>
      </c>
      <c r="D100" s="179" t="s">
        <v>23</v>
      </c>
      <c r="E100" s="4">
        <v>100.35</v>
      </c>
      <c r="F100" s="179" t="s">
        <v>23</v>
      </c>
      <c r="G100" s="38">
        <v>110</v>
      </c>
      <c r="H100" s="179" t="s">
        <v>23</v>
      </c>
      <c r="I100" s="4">
        <v>110</v>
      </c>
      <c r="J100" s="179" t="s">
        <v>23</v>
      </c>
      <c r="K100" s="4">
        <v>110</v>
      </c>
      <c r="L100" s="4" t="s">
        <v>11</v>
      </c>
      <c r="M100" s="4">
        <v>96.03</v>
      </c>
      <c r="N100" s="4" t="s">
        <v>11</v>
      </c>
      <c r="O100" s="4">
        <v>96.03</v>
      </c>
      <c r="P100" s="4" t="s">
        <v>11</v>
      </c>
      <c r="Q100" s="4">
        <v>96.03</v>
      </c>
      <c r="R100" s="4"/>
      <c r="S100" s="4"/>
      <c r="T100" s="4"/>
      <c r="U100" s="4"/>
      <c r="V100" s="4"/>
      <c r="W100" s="4"/>
      <c r="X100" s="79" t="s">
        <v>26</v>
      </c>
      <c r="Y100" s="107" t="s">
        <v>279</v>
      </c>
    </row>
    <row r="101" spans="1:25" ht="61.5" customHeight="1">
      <c r="A101" s="79" t="s">
        <v>120</v>
      </c>
      <c r="B101" s="79"/>
      <c r="C101" s="8"/>
      <c r="D101" s="4"/>
      <c r="E101" s="4"/>
      <c r="F101" s="4"/>
      <c r="G101" s="38"/>
      <c r="H101" s="4"/>
      <c r="I101" s="258">
        <v>14</v>
      </c>
      <c r="J101" s="258"/>
      <c r="K101" s="258">
        <v>14</v>
      </c>
      <c r="L101" s="258"/>
      <c r="M101" s="258"/>
      <c r="N101" s="258"/>
      <c r="O101" s="258">
        <v>1.5</v>
      </c>
      <c r="P101" s="258"/>
      <c r="Q101" s="258">
        <v>1.5</v>
      </c>
      <c r="R101" s="258"/>
      <c r="S101" s="258"/>
      <c r="T101" s="258"/>
      <c r="U101" s="258"/>
      <c r="V101" s="258"/>
      <c r="W101" s="258"/>
      <c r="X101" s="35" t="s">
        <v>12</v>
      </c>
      <c r="Y101" s="107"/>
    </row>
    <row r="102" spans="1:24" ht="70.5" customHeight="1">
      <c r="A102" s="262" t="s">
        <v>134</v>
      </c>
      <c r="B102" s="262"/>
      <c r="C102" s="262"/>
      <c r="D102" s="263"/>
      <c r="E102" s="4"/>
      <c r="F102" s="263"/>
      <c r="G102" s="4"/>
      <c r="H102" s="263"/>
      <c r="I102" s="4"/>
      <c r="J102" s="263"/>
      <c r="K102" s="4"/>
      <c r="L102" s="263"/>
      <c r="M102" s="4"/>
      <c r="N102" s="263"/>
      <c r="O102" s="4"/>
      <c r="P102" s="263"/>
      <c r="Q102" s="4"/>
      <c r="R102" s="261"/>
      <c r="S102" s="4"/>
      <c r="T102" s="261"/>
      <c r="U102" s="4"/>
      <c r="V102" s="261"/>
      <c r="W102" s="4"/>
      <c r="X102" s="79"/>
    </row>
    <row r="103" spans="1:24" ht="55.5" customHeight="1">
      <c r="A103" s="308" t="s">
        <v>297</v>
      </c>
      <c r="B103" s="262"/>
      <c r="C103" s="262"/>
      <c r="D103" s="263"/>
      <c r="E103" s="258">
        <v>2.3</v>
      </c>
      <c r="F103" s="263"/>
      <c r="G103" s="258"/>
      <c r="H103" s="263"/>
      <c r="I103" s="258">
        <v>58.4</v>
      </c>
      <c r="J103" s="263"/>
      <c r="K103" s="258">
        <v>58.4</v>
      </c>
      <c r="L103" s="263"/>
      <c r="M103" s="258"/>
      <c r="N103" s="263"/>
      <c r="O103" s="258">
        <v>56.5</v>
      </c>
      <c r="P103" s="263"/>
      <c r="Q103" s="258">
        <v>56.5</v>
      </c>
      <c r="R103" s="261"/>
      <c r="S103" s="258"/>
      <c r="T103" s="261"/>
      <c r="U103" s="258">
        <v>64</v>
      </c>
      <c r="V103" s="261"/>
      <c r="W103" s="258">
        <v>64</v>
      </c>
      <c r="X103" s="35" t="s">
        <v>26</v>
      </c>
    </row>
    <row r="104" spans="1:24" ht="45.75" customHeight="1">
      <c r="A104" s="308"/>
      <c r="B104" s="259"/>
      <c r="C104" s="8">
        <v>2.8</v>
      </c>
      <c r="D104" s="265"/>
      <c r="E104" s="4">
        <v>23.3</v>
      </c>
      <c r="F104" s="263"/>
      <c r="G104" s="4"/>
      <c r="H104" s="263"/>
      <c r="I104" s="4">
        <v>75</v>
      </c>
      <c r="J104" s="263"/>
      <c r="K104" s="4">
        <v>75</v>
      </c>
      <c r="L104" s="263"/>
      <c r="M104" s="4"/>
      <c r="N104" s="263"/>
      <c r="O104" s="4">
        <v>64</v>
      </c>
      <c r="P104" s="263"/>
      <c r="Q104" s="4">
        <v>64</v>
      </c>
      <c r="R104" s="261"/>
      <c r="S104" s="4"/>
      <c r="T104" s="261"/>
      <c r="U104" s="4">
        <v>40</v>
      </c>
      <c r="V104" s="261"/>
      <c r="W104" s="4">
        <v>40</v>
      </c>
      <c r="X104" s="79" t="s">
        <v>30</v>
      </c>
    </row>
    <row r="105" spans="1:24" ht="95.25" customHeight="1">
      <c r="A105" s="262" t="s">
        <v>132</v>
      </c>
      <c r="B105" s="262"/>
      <c r="C105" s="262"/>
      <c r="D105" s="263"/>
      <c r="E105" s="4"/>
      <c r="F105" s="263"/>
      <c r="G105" s="4"/>
      <c r="H105" s="263"/>
      <c r="I105" s="4"/>
      <c r="J105" s="263"/>
      <c r="K105" s="4"/>
      <c r="L105" s="263"/>
      <c r="M105" s="4"/>
      <c r="N105" s="263"/>
      <c r="O105" s="4"/>
      <c r="P105" s="263"/>
      <c r="Q105" s="4"/>
      <c r="R105" s="261"/>
      <c r="S105" s="4"/>
      <c r="T105" s="261"/>
      <c r="U105" s="4"/>
      <c r="V105" s="261"/>
      <c r="W105" s="4"/>
      <c r="X105" s="79"/>
    </row>
    <row r="106" spans="1:24" ht="62.25" customHeight="1">
      <c r="A106" s="35" t="s">
        <v>120</v>
      </c>
      <c r="B106" s="259"/>
      <c r="C106" s="259">
        <v>48.7</v>
      </c>
      <c r="D106" s="263"/>
      <c r="E106" s="258"/>
      <c r="F106" s="263"/>
      <c r="G106" s="258"/>
      <c r="H106" s="263"/>
      <c r="I106" s="258">
        <v>65</v>
      </c>
      <c r="J106" s="263"/>
      <c r="K106" s="258">
        <v>80</v>
      </c>
      <c r="L106" s="263"/>
      <c r="M106" s="258"/>
      <c r="N106" s="263"/>
      <c r="O106" s="258">
        <v>250</v>
      </c>
      <c r="P106" s="263"/>
      <c r="Q106" s="258">
        <v>320</v>
      </c>
      <c r="R106" s="261"/>
      <c r="S106" s="258"/>
      <c r="T106" s="261"/>
      <c r="U106" s="258">
        <v>250</v>
      </c>
      <c r="V106" s="263"/>
      <c r="W106" s="258">
        <v>320</v>
      </c>
      <c r="X106" s="35" t="s">
        <v>12</v>
      </c>
    </row>
    <row r="107" spans="1:25" ht="35.25" customHeight="1">
      <c r="A107" s="61" t="s">
        <v>322</v>
      </c>
      <c r="B107" s="37"/>
      <c r="C107" s="3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53"/>
      <c r="Y107" s="330" t="s">
        <v>296</v>
      </c>
    </row>
    <row r="108" spans="1:25" ht="39.75" customHeight="1">
      <c r="A108" s="308" t="s">
        <v>120</v>
      </c>
      <c r="B108" s="37"/>
      <c r="C108" s="37"/>
      <c r="D108" s="4"/>
      <c r="E108" s="4">
        <v>46.9</v>
      </c>
      <c r="F108" s="4"/>
      <c r="G108" s="4">
        <v>46.4</v>
      </c>
      <c r="H108" s="4"/>
      <c r="I108" s="4">
        <v>48.4</v>
      </c>
      <c r="J108" s="4"/>
      <c r="K108" s="4">
        <v>51.2</v>
      </c>
      <c r="L108" s="4"/>
      <c r="M108" s="4">
        <v>48.2</v>
      </c>
      <c r="N108" s="4"/>
      <c r="O108" s="4">
        <v>105.6</v>
      </c>
      <c r="P108" s="4"/>
      <c r="Q108" s="4">
        <v>107.2</v>
      </c>
      <c r="R108" s="4"/>
      <c r="S108" s="4">
        <v>50.6</v>
      </c>
      <c r="T108" s="4"/>
      <c r="U108" s="4">
        <v>97.6</v>
      </c>
      <c r="V108" s="4"/>
      <c r="W108" s="4">
        <v>100.2</v>
      </c>
      <c r="X108" s="53" t="s">
        <v>26</v>
      </c>
      <c r="Y108" s="330"/>
    </row>
    <row r="109" spans="1:24" ht="30.75" customHeight="1">
      <c r="A109" s="308"/>
      <c r="B109" s="79"/>
      <c r="C109" s="35">
        <v>5</v>
      </c>
      <c r="D109" s="258"/>
      <c r="E109" s="4">
        <v>0.5</v>
      </c>
      <c r="F109" s="4"/>
      <c r="G109" s="4">
        <v>0.4</v>
      </c>
      <c r="H109" s="4"/>
      <c r="I109" s="4">
        <v>0.5</v>
      </c>
      <c r="J109" s="4"/>
      <c r="K109" s="4">
        <v>0.5</v>
      </c>
      <c r="L109" s="4"/>
      <c r="M109" s="4">
        <v>0.5</v>
      </c>
      <c r="N109" s="4"/>
      <c r="O109" s="4">
        <v>0.5</v>
      </c>
      <c r="P109" s="4"/>
      <c r="Q109" s="4">
        <v>0.6</v>
      </c>
      <c r="R109" s="4"/>
      <c r="S109" s="4">
        <v>0.5</v>
      </c>
      <c r="T109" s="4"/>
      <c r="U109" s="4">
        <v>0.5</v>
      </c>
      <c r="V109" s="4"/>
      <c r="W109" s="4">
        <v>0.5</v>
      </c>
      <c r="X109" s="53" t="s">
        <v>12</v>
      </c>
    </row>
    <row r="110" spans="1:24" ht="103.5" customHeight="1">
      <c r="A110" s="55" t="s">
        <v>82</v>
      </c>
      <c r="B110" s="37"/>
      <c r="C110" s="37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79"/>
    </row>
    <row r="111" spans="1:24" ht="93.75" customHeight="1">
      <c r="A111" s="79" t="s">
        <v>97</v>
      </c>
      <c r="B111" s="79"/>
      <c r="C111" s="79"/>
      <c r="D111" s="4"/>
      <c r="E111" s="4"/>
      <c r="F111" s="4" t="s">
        <v>23</v>
      </c>
      <c r="G111" s="4">
        <v>120</v>
      </c>
      <c r="H111" s="4" t="s">
        <v>23</v>
      </c>
      <c r="I111" s="4">
        <v>120</v>
      </c>
      <c r="J111" s="4" t="s">
        <v>23</v>
      </c>
      <c r="K111" s="4">
        <v>120</v>
      </c>
      <c r="L111" s="4" t="s">
        <v>11</v>
      </c>
      <c r="M111" s="4">
        <v>59.6</v>
      </c>
      <c r="N111" s="4" t="s">
        <v>11</v>
      </c>
      <c r="O111" s="4">
        <v>59.6</v>
      </c>
      <c r="P111" s="4" t="s">
        <v>11</v>
      </c>
      <c r="Q111" s="4">
        <v>59.6</v>
      </c>
      <c r="R111" s="4"/>
      <c r="S111" s="4"/>
      <c r="T111" s="4"/>
      <c r="U111" s="4"/>
      <c r="V111" s="4"/>
      <c r="W111" s="4"/>
      <c r="X111" s="53" t="s">
        <v>26</v>
      </c>
    </row>
    <row r="112" spans="1:24" ht="33" customHeight="1">
      <c r="A112" s="55" t="s">
        <v>323</v>
      </c>
      <c r="B112" s="79"/>
      <c r="C112" s="79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79"/>
    </row>
    <row r="113" spans="1:24" ht="45.75" customHeight="1">
      <c r="A113" s="308" t="s">
        <v>120</v>
      </c>
      <c r="B113" s="79"/>
      <c r="C113" s="79"/>
      <c r="D113" s="4"/>
      <c r="E113" s="258">
        <v>10</v>
      </c>
      <c r="F113" s="258"/>
      <c r="G113" s="258">
        <v>3</v>
      </c>
      <c r="H113" s="258"/>
      <c r="I113" s="258">
        <v>4.5</v>
      </c>
      <c r="J113" s="258"/>
      <c r="K113" s="258">
        <v>5</v>
      </c>
      <c r="L113" s="258"/>
      <c r="M113" s="258">
        <v>3</v>
      </c>
      <c r="N113" s="258"/>
      <c r="O113" s="258">
        <v>4</v>
      </c>
      <c r="P113" s="258"/>
      <c r="Q113" s="258">
        <v>4</v>
      </c>
      <c r="R113" s="258"/>
      <c r="S113" s="258">
        <v>2.5</v>
      </c>
      <c r="T113" s="258"/>
      <c r="U113" s="258">
        <v>3</v>
      </c>
      <c r="V113" s="258"/>
      <c r="W113" s="258">
        <v>3</v>
      </c>
      <c r="X113" s="268" t="s">
        <v>24</v>
      </c>
    </row>
    <row r="114" spans="1:24" ht="41.25" customHeight="1">
      <c r="A114" s="308"/>
      <c r="B114" s="35"/>
      <c r="C114" s="35">
        <v>2</v>
      </c>
      <c r="D114" s="258"/>
      <c r="E114" s="258">
        <v>19.4</v>
      </c>
      <c r="F114" s="258"/>
      <c r="G114" s="258">
        <v>9</v>
      </c>
      <c r="H114" s="258"/>
      <c r="I114" s="258">
        <v>10.5</v>
      </c>
      <c r="J114" s="258"/>
      <c r="K114" s="258">
        <v>13</v>
      </c>
      <c r="L114" s="258"/>
      <c r="M114" s="258">
        <v>9</v>
      </c>
      <c r="N114" s="258"/>
      <c r="O114" s="258">
        <v>9</v>
      </c>
      <c r="P114" s="258"/>
      <c r="Q114" s="258">
        <v>11</v>
      </c>
      <c r="R114" s="258"/>
      <c r="S114" s="258">
        <v>7.5</v>
      </c>
      <c r="T114" s="258"/>
      <c r="U114" s="258">
        <v>9</v>
      </c>
      <c r="V114" s="258"/>
      <c r="W114" s="258">
        <v>11.5</v>
      </c>
      <c r="X114" s="268" t="s">
        <v>12</v>
      </c>
    </row>
    <row r="115" ht="36.75" customHeight="1"/>
    <row r="116" ht="63" customHeight="1"/>
    <row r="117" ht="35.25" customHeight="1">
      <c r="Y117" s="108" t="s">
        <v>378</v>
      </c>
    </row>
    <row r="118" ht="46.5" customHeight="1"/>
  </sheetData>
  <sheetProtection/>
  <mergeCells count="97">
    <mergeCell ref="P32:P33"/>
    <mergeCell ref="A34:A35"/>
    <mergeCell ref="V34:V35"/>
    <mergeCell ref="A53:A54"/>
    <mergeCell ref="A55:A56"/>
    <mergeCell ref="F50:F51"/>
    <mergeCell ref="F48:F49"/>
    <mergeCell ref="H22:H23"/>
    <mergeCell ref="J22:J23"/>
    <mergeCell ref="A28:A29"/>
    <mergeCell ref="H28:H29"/>
    <mergeCell ref="A40:A41"/>
    <mergeCell ref="H48:H49"/>
    <mergeCell ref="A47:A49"/>
    <mergeCell ref="A22:A23"/>
    <mergeCell ref="D22:D23"/>
    <mergeCell ref="F22:F23"/>
    <mergeCell ref="H30:H31"/>
    <mergeCell ref="A113:A114"/>
    <mergeCell ref="A108:A109"/>
    <mergeCell ref="D40:D41"/>
    <mergeCell ref="A42:A43"/>
    <mergeCell ref="D42:D43"/>
    <mergeCell ref="A103:A104"/>
    <mergeCell ref="A50:A51"/>
    <mergeCell ref="A44:A46"/>
    <mergeCell ref="A32:A33"/>
    <mergeCell ref="J20:J21"/>
    <mergeCell ref="P24:P25"/>
    <mergeCell ref="H20:H21"/>
    <mergeCell ref="H50:H51"/>
    <mergeCell ref="A19:A21"/>
    <mergeCell ref="D19:D21"/>
    <mergeCell ref="A24:A25"/>
    <mergeCell ref="F20:F21"/>
    <mergeCell ref="D44:D46"/>
    <mergeCell ref="A30:A31"/>
    <mergeCell ref="Y107:Y108"/>
    <mergeCell ref="Y24:Y30"/>
    <mergeCell ref="T45:T46"/>
    <mergeCell ref="V45:V46"/>
    <mergeCell ref="J50:J51"/>
    <mergeCell ref="J48:J49"/>
    <mergeCell ref="J28:J29"/>
    <mergeCell ref="J30:J31"/>
    <mergeCell ref="V80:V81"/>
    <mergeCell ref="V53:V54"/>
    <mergeCell ref="L5:M5"/>
    <mergeCell ref="F5:G5"/>
    <mergeCell ref="E9:W9"/>
    <mergeCell ref="R5:S5"/>
    <mergeCell ref="T5:U5"/>
    <mergeCell ref="J5:K5"/>
    <mergeCell ref="V5:W5"/>
    <mergeCell ref="P5:Q5"/>
    <mergeCell ref="N5:O5"/>
    <mergeCell ref="A80:A81"/>
    <mergeCell ref="F4:K4"/>
    <mergeCell ref="A1:X1"/>
    <mergeCell ref="X4:X6"/>
    <mergeCell ref="L4:Q4"/>
    <mergeCell ref="R4:W4"/>
    <mergeCell ref="A4:A6"/>
    <mergeCell ref="D4:E5"/>
    <mergeCell ref="H5:I5"/>
    <mergeCell ref="B4:C5"/>
    <mergeCell ref="A74:A75"/>
    <mergeCell ref="A76:A77"/>
    <mergeCell ref="A78:A79"/>
    <mergeCell ref="V76:V77"/>
    <mergeCell ref="V74:V75"/>
    <mergeCell ref="V78:V79"/>
    <mergeCell ref="A57:A58"/>
    <mergeCell ref="A59:A60"/>
    <mergeCell ref="A61:A62"/>
    <mergeCell ref="V55:V56"/>
    <mergeCell ref="V57:V58"/>
    <mergeCell ref="V59:V60"/>
    <mergeCell ref="V61:V62"/>
    <mergeCell ref="A63:A64"/>
    <mergeCell ref="A65:A66"/>
    <mergeCell ref="A67:A68"/>
    <mergeCell ref="A69:A70"/>
    <mergeCell ref="V63:V64"/>
    <mergeCell ref="V65:V66"/>
    <mergeCell ref="V67:V68"/>
    <mergeCell ref="V69:V70"/>
    <mergeCell ref="F28:F29"/>
    <mergeCell ref="F30:F31"/>
    <mergeCell ref="A82:A83"/>
    <mergeCell ref="A88:A89"/>
    <mergeCell ref="V82:V83"/>
    <mergeCell ref="V88:V89"/>
    <mergeCell ref="A84:A85"/>
    <mergeCell ref="V84:V85"/>
    <mergeCell ref="V86:V87"/>
    <mergeCell ref="A86:A87"/>
  </mergeCells>
  <printOptions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36" r:id="rId1"/>
  <rowBreaks count="6" manualBreakCount="6">
    <brk id="23" min="3" max="23" man="1"/>
    <brk id="38" min="3" max="23" man="1"/>
    <brk id="56" min="3" max="23" man="1"/>
    <brk id="77" min="3" max="23" man="1"/>
    <brk id="90" min="3" max="23" man="1"/>
    <brk id="101" min="3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42"/>
  <sheetViews>
    <sheetView view="pageBreakPreview" zoomScale="48" zoomScaleNormal="49" zoomScaleSheetLayoutView="48" zoomScalePageLayoutView="0" workbookViewId="0" topLeftCell="A1">
      <pane ySplit="6" topLeftCell="A30" activePane="bottomLeft" state="frozen"/>
      <selection pane="topLeft" activeCell="A1" sqref="A1"/>
      <selection pane="bottomLeft" activeCell="J35" sqref="J35"/>
    </sheetView>
  </sheetViews>
  <sheetFormatPr defaultColWidth="9.140625" defaultRowHeight="12.75"/>
  <cols>
    <col min="1" max="1" width="63.421875" style="19" customWidth="1"/>
    <col min="2" max="2" width="0.5625" style="19" hidden="1" customWidth="1"/>
    <col min="3" max="3" width="18.00390625" style="19" hidden="1" customWidth="1"/>
    <col min="4" max="4" width="13.8515625" style="18" customWidth="1"/>
    <col min="5" max="5" width="17.421875" style="18" customWidth="1"/>
    <col min="6" max="6" width="16.57421875" style="18" customWidth="1"/>
    <col min="7" max="7" width="17.00390625" style="18" customWidth="1"/>
    <col min="8" max="8" width="16.140625" style="18" customWidth="1"/>
    <col min="9" max="9" width="16.421875" style="18" customWidth="1"/>
    <col min="10" max="10" width="15.28125" style="18" customWidth="1"/>
    <col min="11" max="11" width="16.140625" style="18" customWidth="1"/>
    <col min="12" max="12" width="14.7109375" style="18" customWidth="1"/>
    <col min="13" max="13" width="15.8515625" style="18" customWidth="1"/>
    <col min="14" max="14" width="14.421875" style="18" customWidth="1"/>
    <col min="15" max="15" width="15.140625" style="18" customWidth="1"/>
    <col min="16" max="16" width="14.140625" style="18" customWidth="1"/>
    <col min="17" max="17" width="17.00390625" style="18" customWidth="1"/>
    <col min="18" max="18" width="16.28125" style="18" customWidth="1"/>
    <col min="19" max="19" width="15.7109375" style="18" customWidth="1"/>
    <col min="20" max="20" width="14.8515625" style="18" customWidth="1"/>
    <col min="21" max="23" width="15.8515625" style="18" customWidth="1"/>
    <col min="24" max="24" width="27.28125" style="23" customWidth="1"/>
    <col min="25" max="16384" width="9.140625" style="1" customWidth="1"/>
  </cols>
  <sheetData>
    <row r="1" spans="1:24" ht="27">
      <c r="A1" s="302" t="s">
        <v>16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</row>
    <row r="2" spans="1:24" ht="17.25" customHeight="1">
      <c r="A2" s="2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24"/>
    </row>
    <row r="3" spans="1:24" ht="36" customHeight="1" thickBot="1">
      <c r="A3" s="2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35" t="s">
        <v>373</v>
      </c>
      <c r="V3" s="335"/>
      <c r="W3" s="335"/>
      <c r="X3" s="335"/>
    </row>
    <row r="4" spans="1:24" ht="35.25" customHeight="1">
      <c r="A4" s="303" t="s">
        <v>1</v>
      </c>
      <c r="B4" s="296" t="s">
        <v>192</v>
      </c>
      <c r="C4" s="298"/>
      <c r="D4" s="296" t="s">
        <v>272</v>
      </c>
      <c r="E4" s="298"/>
      <c r="F4" s="293" t="s">
        <v>106</v>
      </c>
      <c r="G4" s="294"/>
      <c r="H4" s="294"/>
      <c r="I4" s="294"/>
      <c r="J4" s="294"/>
      <c r="K4" s="295"/>
      <c r="L4" s="293" t="s">
        <v>191</v>
      </c>
      <c r="M4" s="294"/>
      <c r="N4" s="294"/>
      <c r="O4" s="294"/>
      <c r="P4" s="294"/>
      <c r="Q4" s="295"/>
      <c r="R4" s="296" t="s">
        <v>273</v>
      </c>
      <c r="S4" s="297"/>
      <c r="T4" s="297"/>
      <c r="U4" s="297"/>
      <c r="V4" s="297"/>
      <c r="W4" s="298"/>
      <c r="X4" s="299" t="s">
        <v>25</v>
      </c>
    </row>
    <row r="5" spans="1:24" ht="35.25" customHeight="1">
      <c r="A5" s="304"/>
      <c r="B5" s="306"/>
      <c r="C5" s="307"/>
      <c r="D5" s="306"/>
      <c r="E5" s="307"/>
      <c r="F5" s="289" t="s">
        <v>2</v>
      </c>
      <c r="G5" s="289"/>
      <c r="H5" s="289" t="s">
        <v>3</v>
      </c>
      <c r="I5" s="289"/>
      <c r="J5" s="289" t="s">
        <v>9</v>
      </c>
      <c r="K5" s="289"/>
      <c r="L5" s="289" t="s">
        <v>2</v>
      </c>
      <c r="M5" s="289"/>
      <c r="N5" s="289" t="s">
        <v>3</v>
      </c>
      <c r="O5" s="289"/>
      <c r="P5" s="289" t="s">
        <v>9</v>
      </c>
      <c r="Q5" s="289"/>
      <c r="R5" s="289" t="s">
        <v>2</v>
      </c>
      <c r="S5" s="289"/>
      <c r="T5" s="289" t="s">
        <v>3</v>
      </c>
      <c r="U5" s="289"/>
      <c r="V5" s="289" t="s">
        <v>9</v>
      </c>
      <c r="W5" s="289"/>
      <c r="X5" s="300"/>
    </row>
    <row r="6" spans="1:24" ht="84" customHeight="1" thickBot="1">
      <c r="A6" s="305"/>
      <c r="B6" s="7" t="s">
        <v>5</v>
      </c>
      <c r="C6" s="7" t="s">
        <v>4</v>
      </c>
      <c r="D6" s="7" t="s">
        <v>5</v>
      </c>
      <c r="E6" s="7" t="s">
        <v>4</v>
      </c>
      <c r="F6" s="7" t="s">
        <v>5</v>
      </c>
      <c r="G6" s="7" t="s">
        <v>4</v>
      </c>
      <c r="H6" s="7" t="s">
        <v>5</v>
      </c>
      <c r="I6" s="7" t="s">
        <v>4</v>
      </c>
      <c r="J6" s="7" t="s">
        <v>5</v>
      </c>
      <c r="K6" s="7" t="s">
        <v>4</v>
      </c>
      <c r="L6" s="7" t="s">
        <v>5</v>
      </c>
      <c r="M6" s="7" t="s">
        <v>4</v>
      </c>
      <c r="N6" s="7" t="s">
        <v>5</v>
      </c>
      <c r="O6" s="7" t="s">
        <v>4</v>
      </c>
      <c r="P6" s="7" t="s">
        <v>5</v>
      </c>
      <c r="Q6" s="7" t="s">
        <v>4</v>
      </c>
      <c r="R6" s="7" t="s">
        <v>5</v>
      </c>
      <c r="S6" s="7" t="s">
        <v>4</v>
      </c>
      <c r="T6" s="7" t="s">
        <v>5</v>
      </c>
      <c r="U6" s="7" t="s">
        <v>4</v>
      </c>
      <c r="V6" s="7" t="s">
        <v>5</v>
      </c>
      <c r="W6" s="7" t="s">
        <v>4</v>
      </c>
      <c r="X6" s="301"/>
    </row>
    <row r="7" spans="1:24" ht="36.75" customHeight="1">
      <c r="A7" s="115"/>
      <c r="B7" s="79"/>
      <c r="C7" s="7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82"/>
    </row>
    <row r="8" spans="1:24" ht="81">
      <c r="A8" s="9" t="s">
        <v>0</v>
      </c>
      <c r="B8" s="11"/>
      <c r="C8" s="11"/>
      <c r="D8" s="11"/>
      <c r="E8" s="12">
        <f>SUM(E11:E15)</f>
        <v>1881.09</v>
      </c>
      <c r="F8" s="12"/>
      <c r="G8" s="12">
        <f aca="true" t="shared" si="0" ref="G8:W8">SUM(G11:G15)</f>
        <v>1487.55</v>
      </c>
      <c r="H8" s="12"/>
      <c r="I8" s="12">
        <f t="shared" si="0"/>
        <v>2440.6499999999996</v>
      </c>
      <c r="J8" s="12"/>
      <c r="K8" s="12">
        <f t="shared" si="0"/>
        <v>3586.75</v>
      </c>
      <c r="L8" s="12"/>
      <c r="M8" s="12">
        <f t="shared" si="0"/>
        <v>0</v>
      </c>
      <c r="N8" s="12"/>
      <c r="O8" s="12">
        <f t="shared" si="0"/>
        <v>930</v>
      </c>
      <c r="P8" s="12"/>
      <c r="Q8" s="12">
        <f t="shared" si="0"/>
        <v>1977.8</v>
      </c>
      <c r="R8" s="12"/>
      <c r="S8" s="12">
        <f t="shared" si="0"/>
        <v>0</v>
      </c>
      <c r="T8" s="12"/>
      <c r="U8" s="12">
        <f t="shared" si="0"/>
        <v>700</v>
      </c>
      <c r="V8" s="12"/>
      <c r="W8" s="12">
        <f t="shared" si="0"/>
        <v>700</v>
      </c>
      <c r="X8" s="117"/>
    </row>
    <row r="9" spans="1:24" ht="27.75">
      <c r="A9" s="9" t="s">
        <v>152</v>
      </c>
      <c r="B9" s="11"/>
      <c r="C9" s="11"/>
      <c r="D9" s="11"/>
      <c r="E9" s="291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117"/>
    </row>
    <row r="10" spans="1:24" ht="27.75">
      <c r="A10" s="53"/>
      <c r="B10" s="54"/>
      <c r="C10" s="54"/>
      <c r="D10" s="5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17"/>
    </row>
    <row r="11" spans="1:24" ht="33.75" customHeight="1">
      <c r="A11" s="15" t="s">
        <v>8</v>
      </c>
      <c r="B11" s="11"/>
      <c r="C11" s="11"/>
      <c r="D11" s="11"/>
      <c r="E11" s="12">
        <f>SUMIF($X$16:$X$257,"Бюджет РФ",E$16:E$257)</f>
        <v>0</v>
      </c>
      <c r="F11" s="12"/>
      <c r="G11" s="12">
        <f>SUMIF($X$16:$X$257,"Бюджет РФ",G$16:G$257)</f>
        <v>0</v>
      </c>
      <c r="H11" s="12"/>
      <c r="I11" s="12">
        <f>SUMIF($X$16:$X$257,"Бюджет РФ",I$16:I$257)</f>
        <v>14.7</v>
      </c>
      <c r="J11" s="12"/>
      <c r="K11" s="12">
        <f>SUMIF($X$16:$X$257,"Бюджет РФ",K$16:K$257)</f>
        <v>623.7</v>
      </c>
      <c r="L11" s="12"/>
      <c r="M11" s="12">
        <f>SUMIF($X$16:$X$257,"Бюджет РФ",M$16:M$257)</f>
        <v>0</v>
      </c>
      <c r="N11" s="12"/>
      <c r="O11" s="12">
        <f>SUMIF($X$16:$X$257,"Бюджет РФ",O$16:O$257)</f>
        <v>0</v>
      </c>
      <c r="P11" s="12"/>
      <c r="Q11" s="12">
        <f>SUMIF($X$16:$X$257,"Бюджет РФ",Q$16:Q$257)</f>
        <v>677.8</v>
      </c>
      <c r="R11" s="12"/>
      <c r="S11" s="12">
        <f>SUMIF($X$16:$X$257,"Бюджет РФ",S$16:S$257)</f>
        <v>0</v>
      </c>
      <c r="T11" s="12"/>
      <c r="U11" s="12">
        <f>SUMIF($X$16:$X$257,"Бюджет РФ",U$16:U$257)</f>
        <v>0</v>
      </c>
      <c r="V11" s="12"/>
      <c r="W11" s="12">
        <f>SUMIF($X$16:$X$257,"Бюджет РФ",W$16:W$257)</f>
        <v>0</v>
      </c>
      <c r="X11" s="25"/>
    </row>
    <row r="12" spans="1:24" ht="33.75" customHeight="1">
      <c r="A12" s="15" t="s">
        <v>6</v>
      </c>
      <c r="B12" s="11"/>
      <c r="C12" s="11"/>
      <c r="D12" s="11"/>
      <c r="E12" s="12">
        <f>SUMIF($X$16:$X$257,"Бюджет РБ",E$16:E$257)</f>
        <v>1866.8</v>
      </c>
      <c r="F12" s="12"/>
      <c r="G12" s="12">
        <f>SUMIF($X$16:$X$257,"Бюджет РБ",G$16:G$257)</f>
        <v>1444.3</v>
      </c>
      <c r="H12" s="12"/>
      <c r="I12" s="12">
        <f>SUMIF($X$16:$X$257,"Бюджет РБ",I$16:I$257)</f>
        <v>1715.6999999999998</v>
      </c>
      <c r="J12" s="12"/>
      <c r="K12" s="12">
        <f>SUMIF($X$16:$X$257,"Бюджет РБ",K$16:K$257)</f>
        <v>2245.7999999999997</v>
      </c>
      <c r="L12" s="12"/>
      <c r="M12" s="12">
        <f>SUMIF($X$16:$X$257,"Бюджет РБ",M$16:M$257)</f>
        <v>0</v>
      </c>
      <c r="N12" s="12"/>
      <c r="O12" s="12">
        <f>SUMIF($X$16:$X$257,"Бюджет РБ",O$16:O$257)</f>
        <v>330</v>
      </c>
      <c r="P12" s="12"/>
      <c r="Q12" s="12">
        <f>SUMIF($X$16:$X$257,"Бюджет РБ",Q$16:Q$257)</f>
        <v>700</v>
      </c>
      <c r="R12" s="12"/>
      <c r="S12" s="12">
        <f>SUMIF($X$16:$X$257,"Бюджет РБ",S$16:S$257)</f>
        <v>0</v>
      </c>
      <c r="T12" s="12"/>
      <c r="U12" s="12">
        <f>SUMIF($X$16:$X$257,"Бюджет РБ",U$16:U$257)</f>
        <v>700</v>
      </c>
      <c r="V12" s="12"/>
      <c r="W12" s="12">
        <f>SUMIF($X$16:$X$257,"Бюджет РБ",W$16:W$257)</f>
        <v>700</v>
      </c>
      <c r="X12" s="80"/>
    </row>
    <row r="13" spans="1:24" ht="33.75" customHeight="1">
      <c r="A13" s="15" t="s">
        <v>7</v>
      </c>
      <c r="B13" s="11"/>
      <c r="C13" s="11"/>
      <c r="D13" s="11"/>
      <c r="E13" s="12">
        <f>SUMIF($X$16:$X$257,"Бюджет ГО",E$16:E$257)</f>
        <v>12.46</v>
      </c>
      <c r="F13" s="12"/>
      <c r="G13" s="12">
        <f>SUMIF($X$16:$X$257,"Бюджет ГО",G$16:G$257)</f>
        <v>26.25</v>
      </c>
      <c r="H13" s="12"/>
      <c r="I13" s="12">
        <f>SUMIF($X$16:$X$257,"Бюджет ГО",I$16:I$257)</f>
        <v>26.25</v>
      </c>
      <c r="J13" s="12"/>
      <c r="K13" s="12">
        <f>SUMIF($X$16:$X$257,"Бюджет ГО",K$16:K$257)</f>
        <v>26.25</v>
      </c>
      <c r="L13" s="12"/>
      <c r="M13" s="12">
        <f>SUMIF($X$16:$X$257,"Бюджет ГО",M$16:M$257)</f>
        <v>0</v>
      </c>
      <c r="N13" s="12"/>
      <c r="O13" s="12">
        <f>SUMIF($X$16:$X$257,"Бюджет ГО",O$16:O$257)</f>
        <v>0</v>
      </c>
      <c r="P13" s="12"/>
      <c r="Q13" s="12">
        <f>SUMIF($X$16:$X$257,"Бюджет ГО",Q$16:Q$257)</f>
        <v>0</v>
      </c>
      <c r="R13" s="12"/>
      <c r="S13" s="12">
        <f>SUMIF($X$16:$X$257,"Бюджет ГО",S$16:S$257)</f>
        <v>0</v>
      </c>
      <c r="T13" s="12"/>
      <c r="U13" s="12">
        <f>SUMIF($X$16:$X$257,"Бюджет ГО",U$16:U$257)</f>
        <v>0</v>
      </c>
      <c r="V13" s="12"/>
      <c r="W13" s="12">
        <f>SUMIF($X$16:$X$257,"Бюджет ГО",W$16:W$257)</f>
        <v>0</v>
      </c>
      <c r="X13" s="63"/>
    </row>
    <row r="14" spans="1:24" ht="40.5" customHeight="1">
      <c r="A14" s="15" t="s">
        <v>141</v>
      </c>
      <c r="B14" s="11"/>
      <c r="C14" s="11"/>
      <c r="D14" s="11"/>
      <c r="E14" s="12">
        <f>SUMIF($X$16:$X$257,"Собств.",E$16:E$257)</f>
        <v>0</v>
      </c>
      <c r="F14" s="12"/>
      <c r="G14" s="12">
        <f>SUMIF($X$16:$X$257,"Собств.",G$16:G$257)</f>
        <v>0</v>
      </c>
      <c r="H14" s="12"/>
      <c r="I14" s="12">
        <f>SUMIF($X$16:$X$257,"Собств.",I$16:I$257)</f>
        <v>660</v>
      </c>
      <c r="J14" s="12"/>
      <c r="K14" s="12">
        <f>SUMIF($X$16:$X$257,"Собств.",K$16:K$257)</f>
        <v>660</v>
      </c>
      <c r="L14" s="12"/>
      <c r="M14" s="12">
        <f>SUMIF($X$16:$X$257,"Собств.",M$16:M$257)</f>
        <v>0</v>
      </c>
      <c r="N14" s="12"/>
      <c r="O14" s="12">
        <f>SUMIF($X$16:$X$257,"Собств.",O$16:O$257)</f>
        <v>600</v>
      </c>
      <c r="P14" s="12"/>
      <c r="Q14" s="12">
        <f>SUMIF($X$16:$X$257,"Собств.",Q$16:Q$257)</f>
        <v>600</v>
      </c>
      <c r="R14" s="12"/>
      <c r="S14" s="12">
        <f>SUMIF($X$16:$X$257,"Собств.",S$16:S$257)</f>
        <v>0</v>
      </c>
      <c r="T14" s="12"/>
      <c r="U14" s="12">
        <f>SUMIF($X$16:$X$257,"Собств.",U$16:U$257)</f>
        <v>0</v>
      </c>
      <c r="V14" s="12"/>
      <c r="W14" s="12">
        <f>SUMIF($X$16:$X$257,"Собств.",W$16:W$257)</f>
        <v>0</v>
      </c>
      <c r="X14" s="63"/>
    </row>
    <row r="15" spans="1:24" ht="83.25" customHeight="1">
      <c r="A15" s="15" t="s">
        <v>142</v>
      </c>
      <c r="B15" s="11"/>
      <c r="C15" s="11"/>
      <c r="D15" s="11"/>
      <c r="E15" s="12">
        <f>SUMIF($X$16:$X$257,"Привлеч.",E$16:E$257)</f>
        <v>1.83</v>
      </c>
      <c r="F15" s="12"/>
      <c r="G15" s="12">
        <f>SUMIF($X$16:$X$257,"Привлеч.",G$16:G$257)</f>
        <v>17</v>
      </c>
      <c r="H15" s="12"/>
      <c r="I15" s="12">
        <f>SUMIF($X$16:$X$257,"Привлеч.",I$16:I$257)</f>
        <v>24</v>
      </c>
      <c r="J15" s="12"/>
      <c r="K15" s="12">
        <f>SUMIF($X$16:$X$257,"Привлеч.",K$16:K$257)</f>
        <v>31</v>
      </c>
      <c r="L15" s="12"/>
      <c r="M15" s="12">
        <f>SUMIF($X$16:$X$257,"Привлеч.",M$16:M$257)</f>
        <v>0</v>
      </c>
      <c r="N15" s="12"/>
      <c r="O15" s="12">
        <f>SUMIF($X$16:$X$257,"Привлеч.",O$16:O$257)</f>
        <v>0</v>
      </c>
      <c r="P15" s="12"/>
      <c r="Q15" s="12">
        <f>SUMIF($X$16:$X$257,"Привлеч.",Q$16:Q$257)</f>
        <v>0</v>
      </c>
      <c r="R15" s="12"/>
      <c r="S15" s="12">
        <f>SUMIF($X$16:$X$257,"Привлеч.",S$16:S$257)</f>
        <v>0</v>
      </c>
      <c r="T15" s="12"/>
      <c r="U15" s="12">
        <f>SUMIF($X$16:$X$257,"Привлеч.",U$16:U$257)</f>
        <v>0</v>
      </c>
      <c r="V15" s="12"/>
      <c r="W15" s="12">
        <f>SUMIF($X$16:$X$257,"Привлеч.",W$16:W$257)</f>
        <v>0</v>
      </c>
      <c r="X15" s="63"/>
    </row>
    <row r="16" spans="1:24" ht="27.75">
      <c r="A16" s="16" t="s">
        <v>22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106"/>
    </row>
    <row r="17" spans="1:24" ht="194.25">
      <c r="A17" s="105" t="s">
        <v>109</v>
      </c>
      <c r="B17" s="114"/>
      <c r="C17" s="36">
        <v>13.2</v>
      </c>
      <c r="D17" s="114" t="s">
        <v>11</v>
      </c>
      <c r="E17" s="114">
        <v>38.2</v>
      </c>
      <c r="F17" s="117"/>
      <c r="G17" s="36"/>
      <c r="H17" s="117"/>
      <c r="I17" s="36"/>
      <c r="J17" s="117"/>
      <c r="K17" s="36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06" t="s">
        <v>24</v>
      </c>
    </row>
    <row r="18" spans="1:26" ht="57.75" customHeight="1">
      <c r="A18" s="105" t="s">
        <v>262</v>
      </c>
      <c r="B18" s="43"/>
      <c r="C18" s="36"/>
      <c r="D18" s="43" t="s">
        <v>23</v>
      </c>
      <c r="E18" s="36">
        <v>126.9</v>
      </c>
      <c r="F18" s="43" t="s">
        <v>11</v>
      </c>
      <c r="G18" s="116">
        <v>20</v>
      </c>
      <c r="H18" s="43" t="s">
        <v>11</v>
      </c>
      <c r="I18" s="116">
        <v>20</v>
      </c>
      <c r="J18" s="43" t="s">
        <v>11</v>
      </c>
      <c r="K18" s="116">
        <v>20</v>
      </c>
      <c r="L18" s="116"/>
      <c r="M18" s="116"/>
      <c r="N18" s="117"/>
      <c r="O18" s="116"/>
      <c r="P18" s="117"/>
      <c r="Q18" s="117"/>
      <c r="R18" s="117"/>
      <c r="S18" s="117"/>
      <c r="T18" s="117"/>
      <c r="U18" s="116"/>
      <c r="V18" s="117"/>
      <c r="W18" s="117"/>
      <c r="X18" s="106" t="s">
        <v>24</v>
      </c>
      <c r="Y18" s="74" t="s">
        <v>282</v>
      </c>
      <c r="Z18" s="74"/>
    </row>
    <row r="19" spans="1:26" ht="98.25" customHeight="1">
      <c r="A19" s="105" t="s">
        <v>100</v>
      </c>
      <c r="B19" s="114" t="s">
        <v>23</v>
      </c>
      <c r="C19" s="36">
        <v>511.2</v>
      </c>
      <c r="D19" s="114" t="s">
        <v>23</v>
      </c>
      <c r="E19" s="114">
        <v>1365.3</v>
      </c>
      <c r="F19" s="117" t="s">
        <v>11</v>
      </c>
      <c r="G19" s="36">
        <v>702.5</v>
      </c>
      <c r="H19" s="117" t="s">
        <v>11</v>
      </c>
      <c r="I19" s="36">
        <v>702.5</v>
      </c>
      <c r="J19" s="117" t="s">
        <v>11</v>
      </c>
      <c r="K19" s="36">
        <v>702.5</v>
      </c>
      <c r="L19" s="117"/>
      <c r="M19" s="117"/>
      <c r="N19" s="117"/>
      <c r="O19" s="117"/>
      <c r="P19" s="117"/>
      <c r="Q19" s="117"/>
      <c r="R19" s="114"/>
      <c r="S19" s="114"/>
      <c r="T19" s="116"/>
      <c r="U19" s="114"/>
      <c r="V19" s="116"/>
      <c r="W19" s="114"/>
      <c r="X19" s="106" t="s">
        <v>24</v>
      </c>
      <c r="Y19" s="74" t="s">
        <v>282</v>
      </c>
      <c r="Z19" s="74"/>
    </row>
    <row r="20" spans="1:26" ht="90" customHeight="1">
      <c r="A20" s="106" t="s">
        <v>136</v>
      </c>
      <c r="B20" s="116"/>
      <c r="C20" s="68"/>
      <c r="D20" s="114" t="s">
        <v>32</v>
      </c>
      <c r="E20" s="114">
        <v>20</v>
      </c>
      <c r="F20" s="116" t="s">
        <v>11</v>
      </c>
      <c r="G20" s="43">
        <v>139.3</v>
      </c>
      <c r="H20" s="116" t="s">
        <v>11</v>
      </c>
      <c r="I20" s="43">
        <v>139.3</v>
      </c>
      <c r="J20" s="116" t="s">
        <v>11</v>
      </c>
      <c r="K20" s="43">
        <v>139.3</v>
      </c>
      <c r="L20" s="117"/>
      <c r="M20" s="117"/>
      <c r="N20" s="114"/>
      <c r="O20" s="116"/>
      <c r="P20" s="114"/>
      <c r="Q20" s="117"/>
      <c r="R20" s="116"/>
      <c r="S20" s="117"/>
      <c r="T20" s="116"/>
      <c r="U20" s="116"/>
      <c r="V20" s="116"/>
      <c r="W20" s="117"/>
      <c r="X20" s="106" t="s">
        <v>24</v>
      </c>
      <c r="Y20" s="74" t="s">
        <v>282</v>
      </c>
      <c r="Z20" s="74"/>
    </row>
    <row r="21" spans="1:26" ht="97.5" customHeight="1">
      <c r="A21" s="106" t="s">
        <v>139</v>
      </c>
      <c r="B21" s="116"/>
      <c r="C21" s="68"/>
      <c r="D21" s="116" t="s">
        <v>32</v>
      </c>
      <c r="E21" s="43">
        <v>27.6</v>
      </c>
      <c r="F21" s="116"/>
      <c r="G21" s="43"/>
      <c r="H21" s="116" t="s">
        <v>23</v>
      </c>
      <c r="I21" s="43">
        <v>170</v>
      </c>
      <c r="J21" s="116" t="s">
        <v>23</v>
      </c>
      <c r="K21" s="43">
        <v>170</v>
      </c>
      <c r="L21" s="4"/>
      <c r="M21" s="4"/>
      <c r="N21" s="183" t="s">
        <v>23</v>
      </c>
      <c r="O21" s="114">
        <v>330</v>
      </c>
      <c r="P21" s="183" t="s">
        <v>23</v>
      </c>
      <c r="Q21" s="114">
        <v>330</v>
      </c>
      <c r="R21" s="117"/>
      <c r="S21" s="117"/>
      <c r="T21" s="181" t="s">
        <v>11</v>
      </c>
      <c r="U21" s="181">
        <v>700</v>
      </c>
      <c r="V21" s="181" t="s">
        <v>11</v>
      </c>
      <c r="W21" s="181">
        <v>700</v>
      </c>
      <c r="X21" s="106" t="s">
        <v>24</v>
      </c>
      <c r="Y21" s="74" t="s">
        <v>282</v>
      </c>
      <c r="Z21" s="74"/>
    </row>
    <row r="22" spans="1:26" ht="59.25" customHeight="1">
      <c r="A22" s="326" t="s">
        <v>173</v>
      </c>
      <c r="B22" s="116"/>
      <c r="C22" s="65"/>
      <c r="D22" s="116" t="s">
        <v>23</v>
      </c>
      <c r="E22" s="116">
        <v>278</v>
      </c>
      <c r="F22" s="187" t="s">
        <v>11</v>
      </c>
      <c r="G22" s="187">
        <v>576</v>
      </c>
      <c r="H22" s="187" t="s">
        <v>11</v>
      </c>
      <c r="I22" s="187">
        <v>576</v>
      </c>
      <c r="J22" s="187" t="s">
        <v>11</v>
      </c>
      <c r="K22" s="187">
        <v>576</v>
      </c>
      <c r="L22" s="117"/>
      <c r="M22" s="117"/>
      <c r="N22" s="114"/>
      <c r="O22" s="116"/>
      <c r="P22" s="114"/>
      <c r="Q22" s="117"/>
      <c r="R22" s="117"/>
      <c r="S22" s="117"/>
      <c r="T22" s="117"/>
      <c r="U22" s="116"/>
      <c r="V22" s="117"/>
      <c r="W22" s="117"/>
      <c r="X22" s="106" t="s">
        <v>24</v>
      </c>
      <c r="Y22" s="74" t="s">
        <v>282</v>
      </c>
      <c r="Z22" s="74"/>
    </row>
    <row r="23" spans="1:26" ht="51.75" customHeight="1">
      <c r="A23" s="326"/>
      <c r="B23" s="116"/>
      <c r="C23" s="65"/>
      <c r="D23" s="116"/>
      <c r="E23" s="138">
        <v>12.46</v>
      </c>
      <c r="F23" s="17"/>
      <c r="G23" s="138">
        <v>26.25</v>
      </c>
      <c r="H23" s="138"/>
      <c r="I23" s="138">
        <v>26.25</v>
      </c>
      <c r="J23" s="138"/>
      <c r="K23" s="138">
        <v>26.25</v>
      </c>
      <c r="L23" s="54"/>
      <c r="M23" s="54"/>
      <c r="N23" s="4"/>
      <c r="O23" s="17"/>
      <c r="P23" s="4"/>
      <c r="Q23" s="54"/>
      <c r="R23" s="54"/>
      <c r="S23" s="54"/>
      <c r="T23" s="54"/>
      <c r="U23" s="17"/>
      <c r="V23" s="54"/>
      <c r="W23" s="54"/>
      <c r="X23" s="53" t="s">
        <v>33</v>
      </c>
      <c r="Y23" s="74"/>
      <c r="Z23" s="74"/>
    </row>
    <row r="24" spans="1:26" ht="106.5" customHeight="1">
      <c r="A24" s="106" t="s">
        <v>284</v>
      </c>
      <c r="B24" s="116"/>
      <c r="C24" s="65"/>
      <c r="D24" s="116" t="s">
        <v>32</v>
      </c>
      <c r="E24" s="102">
        <v>8.7</v>
      </c>
      <c r="F24" s="116"/>
      <c r="G24" s="116"/>
      <c r="H24" s="116"/>
      <c r="I24" s="116"/>
      <c r="J24" s="116" t="s">
        <v>11</v>
      </c>
      <c r="K24" s="116">
        <v>200</v>
      </c>
      <c r="L24" s="117"/>
      <c r="M24" s="117"/>
      <c r="N24" s="114"/>
      <c r="O24" s="116"/>
      <c r="P24" s="114"/>
      <c r="Q24" s="117"/>
      <c r="R24" s="117"/>
      <c r="S24" s="117"/>
      <c r="T24" s="117"/>
      <c r="U24" s="116"/>
      <c r="V24" s="117"/>
      <c r="W24" s="117"/>
      <c r="X24" s="106" t="s">
        <v>24</v>
      </c>
      <c r="Y24" s="74" t="s">
        <v>282</v>
      </c>
      <c r="Z24" s="74"/>
    </row>
    <row r="25" spans="1:26" ht="106.5" customHeight="1">
      <c r="A25" s="157" t="s">
        <v>419</v>
      </c>
      <c r="B25" s="159"/>
      <c r="C25" s="65"/>
      <c r="D25" s="159" t="s">
        <v>32</v>
      </c>
      <c r="E25" s="102">
        <v>0.5</v>
      </c>
      <c r="F25" s="159" t="s">
        <v>11</v>
      </c>
      <c r="G25" s="102">
        <v>5.5</v>
      </c>
      <c r="H25" s="159" t="s">
        <v>11</v>
      </c>
      <c r="I25" s="102">
        <v>5.5</v>
      </c>
      <c r="J25" s="159" t="s">
        <v>11</v>
      </c>
      <c r="K25" s="102">
        <v>5.5</v>
      </c>
      <c r="L25" s="158"/>
      <c r="M25" s="158"/>
      <c r="N25" s="156"/>
      <c r="O25" s="159"/>
      <c r="P25" s="156"/>
      <c r="Q25" s="158"/>
      <c r="R25" s="158"/>
      <c r="S25" s="158"/>
      <c r="T25" s="158"/>
      <c r="U25" s="159"/>
      <c r="V25" s="158"/>
      <c r="W25" s="158"/>
      <c r="X25" s="157" t="s">
        <v>24</v>
      </c>
      <c r="Y25" s="74" t="s">
        <v>282</v>
      </c>
      <c r="Z25" s="74"/>
    </row>
    <row r="26" spans="1:26" ht="122.25" customHeight="1">
      <c r="A26" s="106" t="s">
        <v>443</v>
      </c>
      <c r="B26" s="116"/>
      <c r="C26" s="65"/>
      <c r="D26" s="116">
        <v>1</v>
      </c>
      <c r="E26" s="102">
        <v>1.83</v>
      </c>
      <c r="F26" s="116">
        <v>3</v>
      </c>
      <c r="G26" s="116">
        <v>17</v>
      </c>
      <c r="H26" s="116">
        <v>3</v>
      </c>
      <c r="I26" s="116">
        <v>24</v>
      </c>
      <c r="J26" s="116">
        <v>3</v>
      </c>
      <c r="K26" s="116">
        <v>31</v>
      </c>
      <c r="L26" s="117"/>
      <c r="M26" s="117"/>
      <c r="N26" s="114"/>
      <c r="O26" s="116"/>
      <c r="P26" s="114"/>
      <c r="Q26" s="117"/>
      <c r="R26" s="117"/>
      <c r="S26" s="117"/>
      <c r="T26" s="117"/>
      <c r="U26" s="116"/>
      <c r="V26" s="117"/>
      <c r="W26" s="117"/>
      <c r="X26" s="113" t="s">
        <v>30</v>
      </c>
      <c r="Y26" s="74"/>
      <c r="Z26" s="74"/>
    </row>
    <row r="27" spans="1:26" ht="120" customHeight="1">
      <c r="A27" s="106" t="s">
        <v>349</v>
      </c>
      <c r="B27" s="116"/>
      <c r="C27" s="65"/>
      <c r="D27" s="116"/>
      <c r="E27" s="102"/>
      <c r="F27" s="116"/>
      <c r="G27" s="102"/>
      <c r="H27" s="102"/>
      <c r="I27" s="102"/>
      <c r="J27" s="102" t="s">
        <v>11</v>
      </c>
      <c r="K27" s="102">
        <v>89</v>
      </c>
      <c r="L27" s="117"/>
      <c r="M27" s="117"/>
      <c r="N27" s="114"/>
      <c r="O27" s="116"/>
      <c r="P27" s="114"/>
      <c r="Q27" s="117"/>
      <c r="R27" s="117"/>
      <c r="S27" s="117"/>
      <c r="T27" s="117"/>
      <c r="U27" s="116"/>
      <c r="V27" s="117"/>
      <c r="W27" s="117"/>
      <c r="X27" s="131" t="s">
        <v>26</v>
      </c>
      <c r="Y27" s="74" t="s">
        <v>353</v>
      </c>
      <c r="Z27" s="74"/>
    </row>
    <row r="28" spans="1:26" ht="52.5" customHeight="1">
      <c r="A28" s="326" t="s">
        <v>452</v>
      </c>
      <c r="B28" s="183"/>
      <c r="C28" s="65"/>
      <c r="D28" s="183"/>
      <c r="E28" s="102"/>
      <c r="F28" s="183"/>
      <c r="G28" s="102"/>
      <c r="H28" s="336" t="s">
        <v>11</v>
      </c>
      <c r="I28" s="102">
        <v>14.7</v>
      </c>
      <c r="J28" s="336" t="s">
        <v>11</v>
      </c>
      <c r="K28" s="102">
        <v>14.7</v>
      </c>
      <c r="L28" s="182"/>
      <c r="M28" s="182"/>
      <c r="N28" s="181"/>
      <c r="O28" s="183"/>
      <c r="P28" s="181"/>
      <c r="Q28" s="182"/>
      <c r="R28" s="182"/>
      <c r="S28" s="182"/>
      <c r="T28" s="182"/>
      <c r="U28" s="183"/>
      <c r="V28" s="182"/>
      <c r="W28" s="182"/>
      <c r="X28" s="184" t="s">
        <v>26</v>
      </c>
      <c r="Y28" s="74"/>
      <c r="Z28" s="74"/>
    </row>
    <row r="29" spans="1:26" ht="32.25" customHeight="1">
      <c r="A29" s="326"/>
      <c r="B29" s="183"/>
      <c r="C29" s="65"/>
      <c r="D29" s="183"/>
      <c r="E29" s="102"/>
      <c r="F29" s="183"/>
      <c r="G29" s="102"/>
      <c r="H29" s="336"/>
      <c r="I29" s="138">
        <v>101.3</v>
      </c>
      <c r="J29" s="336"/>
      <c r="K29" s="138">
        <v>101.3</v>
      </c>
      <c r="L29" s="54"/>
      <c r="M29" s="54"/>
      <c r="N29" s="4"/>
      <c r="O29" s="17"/>
      <c r="P29" s="4"/>
      <c r="Q29" s="54"/>
      <c r="R29" s="54"/>
      <c r="S29" s="54"/>
      <c r="T29" s="54"/>
      <c r="U29" s="17"/>
      <c r="V29" s="54"/>
      <c r="W29" s="54"/>
      <c r="X29" s="70" t="s">
        <v>24</v>
      </c>
      <c r="Y29" s="74"/>
      <c r="Z29" s="74"/>
    </row>
    <row r="30" spans="1:25" ht="160.5" customHeight="1">
      <c r="A30" s="44" t="s">
        <v>267</v>
      </c>
      <c r="B30" s="44"/>
      <c r="C30" s="44"/>
      <c r="D30" s="36"/>
      <c r="E30" s="36"/>
      <c r="F30" s="36"/>
      <c r="G30" s="36"/>
      <c r="H30" s="36"/>
      <c r="I30" s="36"/>
      <c r="J30" s="36"/>
      <c r="K30" s="36">
        <v>250</v>
      </c>
      <c r="L30" s="36"/>
      <c r="M30" s="36"/>
      <c r="N30" s="36"/>
      <c r="O30" s="36"/>
      <c r="P30" s="36" t="s">
        <v>11</v>
      </c>
      <c r="Q30" s="36">
        <v>272.8</v>
      </c>
      <c r="R30" s="36"/>
      <c r="S30" s="36"/>
      <c r="T30" s="36"/>
      <c r="U30" s="36"/>
      <c r="V30" s="36"/>
      <c r="W30" s="36"/>
      <c r="X30" s="188" t="s">
        <v>26</v>
      </c>
      <c r="Y30" s="1" t="s">
        <v>352</v>
      </c>
    </row>
    <row r="31" spans="1:25" ht="117" customHeight="1">
      <c r="A31" s="44" t="s">
        <v>354</v>
      </c>
      <c r="B31" s="44"/>
      <c r="C31" s="44"/>
      <c r="D31" s="36"/>
      <c r="E31" s="36"/>
      <c r="F31" s="36"/>
      <c r="G31" s="36"/>
      <c r="H31" s="36"/>
      <c r="I31" s="36"/>
      <c r="J31" s="36"/>
      <c r="K31" s="36">
        <v>195</v>
      </c>
      <c r="L31" s="36"/>
      <c r="M31" s="36"/>
      <c r="N31" s="36"/>
      <c r="O31" s="36"/>
      <c r="P31" s="36" t="s">
        <v>11</v>
      </c>
      <c r="Q31" s="36">
        <v>300</v>
      </c>
      <c r="R31" s="36"/>
      <c r="S31" s="36"/>
      <c r="T31" s="36"/>
      <c r="U31" s="36"/>
      <c r="V31" s="36"/>
      <c r="W31" s="36"/>
      <c r="X31" s="188" t="s">
        <v>26</v>
      </c>
      <c r="Y31" s="1" t="s">
        <v>352</v>
      </c>
    </row>
    <row r="32" spans="1:25" ht="103.5" customHeight="1">
      <c r="A32" s="44" t="s">
        <v>268</v>
      </c>
      <c r="B32" s="44"/>
      <c r="C32" s="44"/>
      <c r="D32" s="36"/>
      <c r="E32" s="36"/>
      <c r="F32" s="36"/>
      <c r="G32" s="36"/>
      <c r="H32" s="36"/>
      <c r="I32" s="36"/>
      <c r="J32" s="36"/>
      <c r="K32" s="36">
        <v>75</v>
      </c>
      <c r="L32" s="36"/>
      <c r="M32" s="36"/>
      <c r="N32" s="36"/>
      <c r="O32" s="36"/>
      <c r="P32" s="36" t="s">
        <v>11</v>
      </c>
      <c r="Q32" s="36">
        <v>105</v>
      </c>
      <c r="R32" s="36"/>
      <c r="S32" s="36"/>
      <c r="T32" s="36"/>
      <c r="U32" s="36"/>
      <c r="V32" s="36"/>
      <c r="W32" s="36"/>
      <c r="X32" s="131" t="s">
        <v>26</v>
      </c>
      <c r="Y32" s="1" t="s">
        <v>352</v>
      </c>
    </row>
    <row r="33" spans="1:25" ht="97.5" customHeight="1">
      <c r="A33" s="79" t="s">
        <v>444</v>
      </c>
      <c r="B33" s="79"/>
      <c r="C33" s="79"/>
      <c r="D33" s="4"/>
      <c r="E33" s="4"/>
      <c r="F33" s="4"/>
      <c r="G33" s="4"/>
      <c r="H33" s="4"/>
      <c r="I33" s="4"/>
      <c r="J33" s="4"/>
      <c r="K33" s="4">
        <v>90</v>
      </c>
      <c r="L33" s="4"/>
      <c r="M33" s="4"/>
      <c r="N33" s="4"/>
      <c r="O33" s="4"/>
      <c r="P33" s="4" t="s">
        <v>11</v>
      </c>
      <c r="Q33" s="4">
        <v>90</v>
      </c>
      <c r="R33" s="4"/>
      <c r="S33" s="4"/>
      <c r="T33" s="4"/>
      <c r="U33" s="4"/>
      <c r="V33" s="4"/>
      <c r="W33" s="4"/>
      <c r="X33" s="106" t="s">
        <v>24</v>
      </c>
      <c r="Y33" s="1" t="s">
        <v>352</v>
      </c>
    </row>
    <row r="34" spans="1:25" ht="128.25" customHeight="1">
      <c r="A34" s="35" t="s">
        <v>445</v>
      </c>
      <c r="B34" s="35"/>
      <c r="C34" s="35"/>
      <c r="D34" s="192"/>
      <c r="E34" s="192"/>
      <c r="F34" s="192"/>
      <c r="G34" s="192"/>
      <c r="H34" s="192"/>
      <c r="I34" s="192"/>
      <c r="J34" s="192"/>
      <c r="K34" s="192">
        <v>90</v>
      </c>
      <c r="L34" s="192"/>
      <c r="M34" s="192"/>
      <c r="N34" s="192"/>
      <c r="O34" s="192"/>
      <c r="P34" s="192" t="s">
        <v>11</v>
      </c>
      <c r="Q34" s="192">
        <v>90</v>
      </c>
      <c r="R34" s="192"/>
      <c r="S34" s="192"/>
      <c r="T34" s="192"/>
      <c r="U34" s="192"/>
      <c r="V34" s="192"/>
      <c r="W34" s="192"/>
      <c r="X34" s="193" t="s">
        <v>24</v>
      </c>
      <c r="Y34" s="1" t="s">
        <v>352</v>
      </c>
    </row>
    <row r="35" spans="1:25" ht="103.5" customHeight="1">
      <c r="A35" s="35" t="s">
        <v>355</v>
      </c>
      <c r="B35" s="35"/>
      <c r="C35" s="35"/>
      <c r="D35" s="192"/>
      <c r="E35" s="192"/>
      <c r="F35" s="192"/>
      <c r="G35" s="192"/>
      <c r="H35" s="192"/>
      <c r="I35" s="192"/>
      <c r="J35" s="192"/>
      <c r="K35" s="192">
        <v>90</v>
      </c>
      <c r="L35" s="192"/>
      <c r="M35" s="192"/>
      <c r="N35" s="192"/>
      <c r="O35" s="192"/>
      <c r="P35" s="192" t="s">
        <v>11</v>
      </c>
      <c r="Q35" s="192">
        <v>90</v>
      </c>
      <c r="R35" s="192"/>
      <c r="S35" s="192"/>
      <c r="T35" s="192"/>
      <c r="U35" s="192"/>
      <c r="V35" s="192"/>
      <c r="W35" s="192"/>
      <c r="X35" s="193" t="s">
        <v>24</v>
      </c>
      <c r="Y35" s="1" t="s">
        <v>352</v>
      </c>
    </row>
    <row r="36" spans="1:25" ht="83.25">
      <c r="A36" s="35" t="s">
        <v>392</v>
      </c>
      <c r="B36" s="35"/>
      <c r="C36" s="35"/>
      <c r="D36" s="192"/>
      <c r="E36" s="192"/>
      <c r="F36" s="192"/>
      <c r="G36" s="192"/>
      <c r="H36" s="192"/>
      <c r="I36" s="192"/>
      <c r="J36" s="192"/>
      <c r="K36" s="192">
        <v>60</v>
      </c>
      <c r="L36" s="192"/>
      <c r="M36" s="192"/>
      <c r="N36" s="192"/>
      <c r="O36" s="192"/>
      <c r="P36" s="192" t="s">
        <v>11</v>
      </c>
      <c r="Q36" s="192">
        <v>100</v>
      </c>
      <c r="R36" s="192"/>
      <c r="S36" s="192"/>
      <c r="T36" s="192"/>
      <c r="U36" s="192"/>
      <c r="V36" s="192"/>
      <c r="W36" s="192"/>
      <c r="X36" s="193" t="s">
        <v>24</v>
      </c>
      <c r="Y36" s="1" t="s">
        <v>352</v>
      </c>
    </row>
    <row r="37" spans="1:24" ht="58.5" customHeight="1">
      <c r="A37" s="37" t="s">
        <v>423</v>
      </c>
      <c r="B37" s="79"/>
      <c r="C37" s="7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82"/>
    </row>
    <row r="38" spans="1:25" ht="114.75" customHeight="1">
      <c r="A38" s="33" t="s">
        <v>424</v>
      </c>
      <c r="B38" s="33"/>
      <c r="C38" s="33"/>
      <c r="D38" s="129"/>
      <c r="E38" s="129"/>
      <c r="F38" s="129"/>
      <c r="G38" s="129"/>
      <c r="H38" s="129" t="s">
        <v>425</v>
      </c>
      <c r="I38" s="129">
        <v>60</v>
      </c>
      <c r="J38" s="129" t="s">
        <v>11</v>
      </c>
      <c r="K38" s="129">
        <v>60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91" t="s">
        <v>12</v>
      </c>
      <c r="Y38" s="1" t="s">
        <v>438</v>
      </c>
    </row>
    <row r="39" ht="75" customHeight="1">
      <c r="A39" s="132" t="s">
        <v>610</v>
      </c>
    </row>
    <row r="40" spans="1:24" ht="121.5" customHeight="1">
      <c r="A40" s="33" t="s">
        <v>611</v>
      </c>
      <c r="B40" s="33"/>
      <c r="C40" s="33"/>
      <c r="D40" s="129"/>
      <c r="E40" s="129"/>
      <c r="F40" s="129"/>
      <c r="G40" s="129"/>
      <c r="H40" s="129"/>
      <c r="I40" s="129">
        <v>600</v>
      </c>
      <c r="J40" s="129"/>
      <c r="K40" s="129">
        <v>600</v>
      </c>
      <c r="L40" s="129"/>
      <c r="M40" s="129"/>
      <c r="N40" s="129" t="s">
        <v>11</v>
      </c>
      <c r="O40" s="129">
        <v>600</v>
      </c>
      <c r="P40" s="129" t="s">
        <v>11</v>
      </c>
      <c r="Q40" s="129">
        <v>600</v>
      </c>
      <c r="R40" s="129"/>
      <c r="S40" s="129"/>
      <c r="T40" s="129"/>
      <c r="U40" s="129"/>
      <c r="V40" s="129"/>
      <c r="W40" s="129"/>
      <c r="X40" s="191" t="s">
        <v>12</v>
      </c>
    </row>
    <row r="41" spans="1:24" ht="69.75" customHeight="1">
      <c r="A41" s="63" t="s">
        <v>309</v>
      </c>
      <c r="B41" s="116"/>
      <c r="C41" s="65"/>
      <c r="D41" s="116"/>
      <c r="E41" s="102"/>
      <c r="F41" s="116"/>
      <c r="G41" s="116"/>
      <c r="H41" s="116"/>
      <c r="I41" s="116"/>
      <c r="J41" s="116"/>
      <c r="K41" s="116"/>
      <c r="L41" s="117"/>
      <c r="M41" s="117"/>
      <c r="N41" s="114"/>
      <c r="O41" s="116"/>
      <c r="P41" s="114"/>
      <c r="Q41" s="117"/>
      <c r="R41" s="117"/>
      <c r="S41" s="117"/>
      <c r="T41" s="117"/>
      <c r="U41" s="116"/>
      <c r="V41" s="117"/>
      <c r="W41" s="117"/>
      <c r="X41" s="106"/>
    </row>
    <row r="42" spans="1:24" ht="85.5" customHeight="1">
      <c r="A42" s="106" t="s">
        <v>310</v>
      </c>
      <c r="B42" s="116"/>
      <c r="C42" s="65"/>
      <c r="D42" s="116"/>
      <c r="E42" s="102">
        <v>1.6</v>
      </c>
      <c r="F42" s="116"/>
      <c r="G42" s="102">
        <v>1</v>
      </c>
      <c r="H42" s="102"/>
      <c r="I42" s="102">
        <v>1.1</v>
      </c>
      <c r="J42" s="102"/>
      <c r="K42" s="102">
        <v>1.2</v>
      </c>
      <c r="L42" s="117"/>
      <c r="M42" s="117"/>
      <c r="N42" s="114"/>
      <c r="O42" s="116"/>
      <c r="P42" s="114"/>
      <c r="Q42" s="117"/>
      <c r="R42" s="117"/>
      <c r="S42" s="117"/>
      <c r="T42" s="117"/>
      <c r="U42" s="116"/>
      <c r="V42" s="117"/>
      <c r="W42" s="117"/>
      <c r="X42" s="106" t="s">
        <v>24</v>
      </c>
    </row>
  </sheetData>
  <sheetProtection/>
  <mergeCells count="23">
    <mergeCell ref="T5:U5"/>
    <mergeCell ref="A28:A29"/>
    <mergeCell ref="H28:H29"/>
    <mergeCell ref="J28:J29"/>
    <mergeCell ref="J5:K5"/>
    <mergeCell ref="N5:O5"/>
    <mergeCell ref="P5:Q5"/>
    <mergeCell ref="L4:Q4"/>
    <mergeCell ref="A22:A23"/>
    <mergeCell ref="H5:I5"/>
    <mergeCell ref="R5:S5"/>
    <mergeCell ref="D4:E5"/>
    <mergeCell ref="B4:C5"/>
    <mergeCell ref="A1:X1"/>
    <mergeCell ref="F4:K4"/>
    <mergeCell ref="X4:X6"/>
    <mergeCell ref="L5:M5"/>
    <mergeCell ref="V5:W5"/>
    <mergeCell ref="E9:W9"/>
    <mergeCell ref="F5:G5"/>
    <mergeCell ref="U3:X3"/>
    <mergeCell ref="R4:W4"/>
    <mergeCell ref="A4:A6"/>
  </mergeCells>
  <printOptions/>
  <pageMargins left="0.2362204724409449" right="0.2362204724409449" top="0.7480314960629921" bottom="0.7480314960629921" header="0.31496062992125984" footer="0.31496062992125984"/>
  <pageSetup fitToHeight="4" horizontalDpi="600" verticalDpi="600" orientation="landscape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9"/>
  <sheetViews>
    <sheetView view="pageBreakPreview" zoomScale="51" zoomScaleNormal="50" zoomScaleSheetLayoutView="51" zoomScalePageLayoutView="0" workbookViewId="0" topLeftCell="A19">
      <selection activeCell="M27" sqref="M27"/>
    </sheetView>
  </sheetViews>
  <sheetFormatPr defaultColWidth="9.140625" defaultRowHeight="12.75"/>
  <cols>
    <col min="1" max="1" width="38.8515625" style="19" customWidth="1"/>
    <col min="2" max="2" width="0.13671875" style="19" customWidth="1"/>
    <col min="3" max="3" width="15.28125" style="19" hidden="1" customWidth="1"/>
    <col min="4" max="4" width="13.8515625" style="18" customWidth="1"/>
    <col min="5" max="5" width="14.57421875" style="18" customWidth="1"/>
    <col min="6" max="6" width="14.7109375" style="18" customWidth="1"/>
    <col min="7" max="7" width="17.28125" style="18" customWidth="1"/>
    <col min="8" max="8" width="14.7109375" style="18" customWidth="1"/>
    <col min="9" max="9" width="15.00390625" style="18" customWidth="1"/>
    <col min="10" max="10" width="14.140625" style="18" customWidth="1"/>
    <col min="11" max="11" width="15.7109375" style="18" customWidth="1"/>
    <col min="12" max="12" width="13.00390625" style="18" customWidth="1"/>
    <col min="13" max="13" width="14.00390625" style="18" customWidth="1"/>
    <col min="14" max="14" width="14.7109375" style="18" customWidth="1"/>
    <col min="15" max="15" width="15.57421875" style="18" customWidth="1"/>
    <col min="16" max="16" width="14.140625" style="18" customWidth="1"/>
    <col min="17" max="17" width="15.28125" style="18" customWidth="1"/>
    <col min="18" max="18" width="13.7109375" style="18" customWidth="1"/>
    <col min="19" max="19" width="14.8515625" style="18" customWidth="1"/>
    <col min="20" max="20" width="14.7109375" style="18" customWidth="1"/>
    <col min="21" max="21" width="14.421875" style="18" customWidth="1"/>
    <col min="22" max="22" width="14.00390625" style="18" customWidth="1"/>
    <col min="23" max="23" width="14.7109375" style="18" customWidth="1"/>
    <col min="24" max="24" width="24.00390625" style="19" customWidth="1"/>
    <col min="25" max="25" width="31.140625" style="19" hidden="1" customWidth="1"/>
    <col min="26" max="16384" width="9.140625" style="1" customWidth="1"/>
  </cols>
  <sheetData>
    <row r="1" spans="1:24" ht="27.75">
      <c r="A1" s="302" t="s">
        <v>21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</row>
    <row r="2" spans="1:24" ht="17.25" customHeight="1">
      <c r="A2" s="2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4" ht="28.5" thickBot="1">
      <c r="A3" s="2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6" t="s">
        <v>373</v>
      </c>
    </row>
    <row r="4" spans="1:24" ht="35.25" customHeight="1">
      <c r="A4" s="303" t="s">
        <v>1</v>
      </c>
      <c r="B4" s="296" t="s">
        <v>192</v>
      </c>
      <c r="C4" s="298"/>
      <c r="D4" s="296" t="s">
        <v>272</v>
      </c>
      <c r="E4" s="298"/>
      <c r="F4" s="293" t="s">
        <v>106</v>
      </c>
      <c r="G4" s="294"/>
      <c r="H4" s="294"/>
      <c r="I4" s="294"/>
      <c r="J4" s="294"/>
      <c r="K4" s="295"/>
      <c r="L4" s="293" t="s">
        <v>191</v>
      </c>
      <c r="M4" s="294"/>
      <c r="N4" s="294"/>
      <c r="O4" s="294"/>
      <c r="P4" s="294"/>
      <c r="Q4" s="295"/>
      <c r="R4" s="296" t="s">
        <v>273</v>
      </c>
      <c r="S4" s="297"/>
      <c r="T4" s="297"/>
      <c r="U4" s="297"/>
      <c r="V4" s="297"/>
      <c r="W4" s="298"/>
      <c r="X4" s="299" t="s">
        <v>25</v>
      </c>
    </row>
    <row r="5" spans="1:24" ht="35.25" customHeight="1">
      <c r="A5" s="304"/>
      <c r="B5" s="306"/>
      <c r="C5" s="307"/>
      <c r="D5" s="306"/>
      <c r="E5" s="307"/>
      <c r="F5" s="289" t="s">
        <v>2</v>
      </c>
      <c r="G5" s="289"/>
      <c r="H5" s="289" t="s">
        <v>3</v>
      </c>
      <c r="I5" s="289"/>
      <c r="J5" s="289" t="s">
        <v>9</v>
      </c>
      <c r="K5" s="289"/>
      <c r="L5" s="289" t="s">
        <v>2</v>
      </c>
      <c r="M5" s="289"/>
      <c r="N5" s="289" t="s">
        <v>3</v>
      </c>
      <c r="O5" s="289"/>
      <c r="P5" s="289" t="s">
        <v>9</v>
      </c>
      <c r="Q5" s="289"/>
      <c r="R5" s="289" t="s">
        <v>2</v>
      </c>
      <c r="S5" s="289"/>
      <c r="T5" s="289" t="s">
        <v>3</v>
      </c>
      <c r="U5" s="289"/>
      <c r="V5" s="289" t="s">
        <v>9</v>
      </c>
      <c r="W5" s="289"/>
      <c r="X5" s="300"/>
    </row>
    <row r="6" spans="1:24" ht="90" customHeight="1" thickBot="1">
      <c r="A6" s="305"/>
      <c r="B6" s="7" t="s">
        <v>5</v>
      </c>
      <c r="C6" s="7" t="s">
        <v>4</v>
      </c>
      <c r="D6" s="7" t="s">
        <v>5</v>
      </c>
      <c r="E6" s="7" t="s">
        <v>4</v>
      </c>
      <c r="F6" s="7" t="s">
        <v>5</v>
      </c>
      <c r="G6" s="7" t="s">
        <v>4</v>
      </c>
      <c r="H6" s="7" t="s">
        <v>5</v>
      </c>
      <c r="I6" s="7" t="s">
        <v>4</v>
      </c>
      <c r="J6" s="7" t="s">
        <v>5</v>
      </c>
      <c r="K6" s="7" t="s">
        <v>4</v>
      </c>
      <c r="L6" s="7" t="s">
        <v>5</v>
      </c>
      <c r="M6" s="7" t="s">
        <v>4</v>
      </c>
      <c r="N6" s="7" t="s">
        <v>5</v>
      </c>
      <c r="O6" s="7" t="s">
        <v>4</v>
      </c>
      <c r="P6" s="7" t="s">
        <v>5</v>
      </c>
      <c r="Q6" s="7" t="s">
        <v>4</v>
      </c>
      <c r="R6" s="7" t="s">
        <v>5</v>
      </c>
      <c r="S6" s="7" t="s">
        <v>4</v>
      </c>
      <c r="T6" s="7" t="s">
        <v>5</v>
      </c>
      <c r="U6" s="7" t="s">
        <v>4</v>
      </c>
      <c r="V6" s="7" t="s">
        <v>5</v>
      </c>
      <c r="W6" s="7" t="s">
        <v>4</v>
      </c>
      <c r="X6" s="301"/>
    </row>
    <row r="7" spans="1:24" ht="36.75" customHeight="1">
      <c r="A7" s="5"/>
      <c r="B7" s="2"/>
      <c r="C7" s="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5"/>
    </row>
    <row r="8" spans="1:24" ht="141.75" customHeight="1">
      <c r="A8" s="9" t="s">
        <v>0</v>
      </c>
      <c r="B8" s="11"/>
      <c r="C8" s="12">
        <f>SUM(C11:C15)</f>
        <v>0</v>
      </c>
      <c r="D8" s="11"/>
      <c r="E8" s="12">
        <f aca="true" t="shared" si="0" ref="E8:W8">SUM(E11:E15)</f>
        <v>464.68</v>
      </c>
      <c r="F8" s="12"/>
      <c r="G8" s="12">
        <f t="shared" si="0"/>
        <v>69.9</v>
      </c>
      <c r="H8" s="12"/>
      <c r="I8" s="12">
        <f t="shared" si="0"/>
        <v>285.9</v>
      </c>
      <c r="J8" s="12"/>
      <c r="K8" s="12">
        <f t="shared" si="0"/>
        <v>922.9</v>
      </c>
      <c r="L8" s="12"/>
      <c r="M8" s="12">
        <f t="shared" si="0"/>
        <v>4.5</v>
      </c>
      <c r="N8" s="12"/>
      <c r="O8" s="12">
        <f t="shared" si="0"/>
        <v>226.1</v>
      </c>
      <c r="P8" s="12"/>
      <c r="Q8" s="12">
        <f t="shared" si="0"/>
        <v>881.1</v>
      </c>
      <c r="R8" s="12"/>
      <c r="S8" s="12">
        <f t="shared" si="0"/>
        <v>4.5</v>
      </c>
      <c r="T8" s="12"/>
      <c r="U8" s="12">
        <f t="shared" si="0"/>
        <v>309</v>
      </c>
      <c r="V8" s="12"/>
      <c r="W8" s="12">
        <f t="shared" si="0"/>
        <v>314</v>
      </c>
      <c r="X8" s="34"/>
    </row>
    <row r="9" spans="1:24" ht="27.75">
      <c r="A9" s="9" t="s">
        <v>152</v>
      </c>
      <c r="B9" s="11"/>
      <c r="C9" s="11"/>
      <c r="D9" s="11"/>
      <c r="E9" s="291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34"/>
    </row>
    <row r="10" spans="1:24" ht="27.75">
      <c r="A10" s="13"/>
      <c r="B10" s="10"/>
      <c r="C10" s="14"/>
      <c r="D10" s="10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34"/>
    </row>
    <row r="11" spans="1:24" ht="33.75" customHeight="1">
      <c r="A11" s="15" t="s">
        <v>8</v>
      </c>
      <c r="B11" s="11"/>
      <c r="C11" s="22">
        <f>SUMIF($X$18:$X$256,"Бюджет РФ",C$27:C$256)</f>
        <v>0</v>
      </c>
      <c r="D11" s="11"/>
      <c r="E11" s="12">
        <f>SUMIF($X$16:$X$256,"Бюджет РФ",E$16:E$256)</f>
        <v>0</v>
      </c>
      <c r="F11" s="12"/>
      <c r="G11" s="12">
        <f>SUMIF($X$18:$X$256,"Бюджет РФ",G$18:G$256)</f>
        <v>10</v>
      </c>
      <c r="H11" s="12"/>
      <c r="I11" s="12">
        <f>SUMIF($X$18:$X$256,"Бюджет РФ",I$18:I$256)</f>
        <v>30</v>
      </c>
      <c r="J11" s="12"/>
      <c r="K11" s="12">
        <f>SUMIF($X$18:$X$256,"Бюджет РФ",K$18:K$256)</f>
        <v>450</v>
      </c>
      <c r="L11" s="12"/>
      <c r="M11" s="12">
        <f>SUMIF($X$18:$X$256,"Бюджет РФ",M$18:M$256)</f>
        <v>0</v>
      </c>
      <c r="N11" s="12"/>
      <c r="O11" s="12">
        <f>SUMIF($X$18:$X$256,"Бюджет РФ",O$18:O$256)</f>
        <v>0</v>
      </c>
      <c r="P11" s="12"/>
      <c r="Q11" s="12">
        <f>SUMIF($X$18:$X$256,"Бюджет РФ",Q$18:Q$256)</f>
        <v>500</v>
      </c>
      <c r="R11" s="12"/>
      <c r="S11" s="12">
        <f>SUMIF($X$18:$X$256,"Бюджет РФ",S$18:S$256)</f>
        <v>0</v>
      </c>
      <c r="T11" s="12"/>
      <c r="U11" s="12">
        <f>SUMIF($X$18:$X$256,"Бюджет РФ",U$18:U$256)</f>
        <v>0</v>
      </c>
      <c r="V11" s="12"/>
      <c r="W11" s="12">
        <f>SUMIF($X$18:$X$256,"Бюджет РФ",W$18:W$256)</f>
        <v>0</v>
      </c>
      <c r="X11" s="15"/>
    </row>
    <row r="12" spans="1:24" ht="33.75" customHeight="1">
      <c r="A12" s="15" t="s">
        <v>6</v>
      </c>
      <c r="B12" s="11"/>
      <c r="C12" s="22">
        <f>SUMIF($X$18:$X$256,"Бюджет РБ",C$27:C$256)</f>
        <v>0</v>
      </c>
      <c r="D12" s="11"/>
      <c r="E12" s="12">
        <f>SUMIF($X$16:$X$256,"Бюджет РБ",E$16:E$256)</f>
        <v>414.68</v>
      </c>
      <c r="F12" s="12"/>
      <c r="G12" s="12">
        <f>SUMIF($X$18:$X$256,"Бюджет РБ",G$18:G$256)</f>
        <v>59.9</v>
      </c>
      <c r="H12" s="12"/>
      <c r="I12" s="12">
        <f>SUMIF($X$18:$X$256,"Бюджет РБ",I$18:I$256)</f>
        <v>255.9</v>
      </c>
      <c r="J12" s="12"/>
      <c r="K12" s="12">
        <f>SUMIF($X$18:$X$256,"Бюджет РБ",K$18:K$256)</f>
        <v>420.9</v>
      </c>
      <c r="L12" s="12"/>
      <c r="M12" s="12">
        <f>SUMIF($X$18:$X$256,"Бюджет РБ",M$18:M$256)</f>
        <v>4.5</v>
      </c>
      <c r="N12" s="12"/>
      <c r="O12" s="12">
        <f>SUMIF($X$18:$X$256,"Бюджет РБ",O$18:O$256)</f>
        <v>226.1</v>
      </c>
      <c r="P12" s="12"/>
      <c r="Q12" s="12">
        <f>SUMIF($X$18:$X$256,"Бюджет РБ",Q$18:Q$256)</f>
        <v>381.1</v>
      </c>
      <c r="R12" s="12"/>
      <c r="S12" s="12">
        <f>SUMIF($X$18:$X$256,"Бюджет РБ",S$18:S$256)</f>
        <v>4.5</v>
      </c>
      <c r="T12" s="12"/>
      <c r="U12" s="12">
        <f>SUMIF($X$18:$X$256,"Бюджет РБ",U$18:U$256)</f>
        <v>309</v>
      </c>
      <c r="V12" s="12"/>
      <c r="W12" s="12">
        <f>SUMIF($X$18:$X$256,"Бюджет РБ",W$18:W$256)</f>
        <v>314</v>
      </c>
      <c r="X12" s="15"/>
    </row>
    <row r="13" spans="1:24" ht="33.75" customHeight="1">
      <c r="A13" s="15" t="s">
        <v>7</v>
      </c>
      <c r="B13" s="11"/>
      <c r="C13" s="22">
        <f>SUMIF($X$18:$X$256,"Бюджет ГО",C$27:C$256)</f>
        <v>0</v>
      </c>
      <c r="D13" s="11"/>
      <c r="E13" s="12">
        <f>SUMIF($X$18:$X$256,"Бюджет ГО",E$18:E$256)</f>
        <v>0</v>
      </c>
      <c r="F13" s="12"/>
      <c r="G13" s="12">
        <f>SUMIF($X$18:$X$256,"Бюджет ГО",G$18:G$256)</f>
        <v>0</v>
      </c>
      <c r="H13" s="12"/>
      <c r="I13" s="12">
        <f>SUMIF($X$18:$X$256,"Бюджет ГО",I$18:I$256)</f>
        <v>0</v>
      </c>
      <c r="J13" s="12"/>
      <c r="K13" s="12">
        <f>SUMIF($X$18:$X$256,"Бюджет ГО",K$18:K$256)</f>
        <v>0</v>
      </c>
      <c r="L13" s="12"/>
      <c r="M13" s="12">
        <f>SUMIF($X$18:$X$256,"Бюджет ГО",M$18:M$256)</f>
        <v>0</v>
      </c>
      <c r="N13" s="12"/>
      <c r="O13" s="12">
        <f>SUMIF($X$18:$X$256,"Бюджет ГО",O$18:O$256)</f>
        <v>0</v>
      </c>
      <c r="P13" s="12"/>
      <c r="Q13" s="12">
        <f>SUMIF($X$18:$X$256,"Бюджет ГО",Q$18:Q$256)</f>
        <v>0</v>
      </c>
      <c r="R13" s="12"/>
      <c r="S13" s="12">
        <f>SUMIF($X$18:$X$256,"Бюджет ГО",S$18:S$256)</f>
        <v>0</v>
      </c>
      <c r="T13" s="12"/>
      <c r="U13" s="12">
        <f>SUMIF($X$18:$X$256,"Бюджет ГО",U$18:U$256)</f>
        <v>0</v>
      </c>
      <c r="V13" s="12"/>
      <c r="W13" s="12">
        <f>SUMIF($X$18:$X$256,"Бюджет ГО",W$18:W$256)</f>
        <v>0</v>
      </c>
      <c r="X13" s="15"/>
    </row>
    <row r="14" spans="1:24" ht="57.75" customHeight="1">
      <c r="A14" s="15" t="s">
        <v>141</v>
      </c>
      <c r="B14" s="11"/>
      <c r="C14" s="22">
        <f>SUMIF($X$18:$X$256,"Собств.",C$27:C$256)</f>
        <v>0</v>
      </c>
      <c r="D14" s="11"/>
      <c r="E14" s="12">
        <f>SUMIF($X$16:$X$256,"Собств.",E$16:E$256)</f>
        <v>50</v>
      </c>
      <c r="F14" s="12"/>
      <c r="G14" s="12">
        <f>SUMIF($X$18:$X$256,"Собств.",G$18:G$256)</f>
        <v>0</v>
      </c>
      <c r="H14" s="12"/>
      <c r="I14" s="12">
        <f>SUMIF($X$18:$X$256,"Собств.",I$18:I$256)</f>
        <v>0</v>
      </c>
      <c r="J14" s="12"/>
      <c r="K14" s="12">
        <f>SUMIF($X$18:$X$256,"Собств.",K$18:K$256)</f>
        <v>0</v>
      </c>
      <c r="L14" s="12"/>
      <c r="M14" s="12">
        <f>SUMIF($X$18:$X$256,"Собств.",M$18:M$256)</f>
        <v>0</v>
      </c>
      <c r="N14" s="12"/>
      <c r="O14" s="12">
        <f>SUMIF($X$18:$X$256,"Собств.",O$18:O$256)</f>
        <v>0</v>
      </c>
      <c r="P14" s="12"/>
      <c r="Q14" s="12">
        <f>SUMIF($X$18:$X$256,"Собств.",Q$18:Q$256)</f>
        <v>0</v>
      </c>
      <c r="R14" s="12"/>
      <c r="S14" s="12">
        <f>SUMIF($X$18:$X$256,"Собств.",S$18:S$256)</f>
        <v>0</v>
      </c>
      <c r="T14" s="12"/>
      <c r="U14" s="12">
        <f>SUMIF($X$18:$X$256,"Собств.",U$18:U$256)</f>
        <v>0</v>
      </c>
      <c r="V14" s="12"/>
      <c r="W14" s="12">
        <f>SUMIF($X$18:$X$256,"Собств.",W$18:W$256)</f>
        <v>0</v>
      </c>
      <c r="X14" s="15"/>
    </row>
    <row r="15" spans="1:24" ht="70.5" customHeight="1">
      <c r="A15" s="15" t="s">
        <v>142</v>
      </c>
      <c r="B15" s="11"/>
      <c r="C15" s="22">
        <f>SUMIF($X$18:$X$256,"Привлеч.",C$27:C$256)</f>
        <v>0</v>
      </c>
      <c r="D15" s="11"/>
      <c r="E15" s="12">
        <f>SUMIF($X$17:$X$256,"Привлеч.",E$16:E$256)</f>
        <v>0</v>
      </c>
      <c r="F15" s="12">
        <f aca="true" t="shared" si="1" ref="F15:W15">SUMIF($X$17:$X$256,"Привлеч.",F$16:F$256)</f>
        <v>0</v>
      </c>
      <c r="G15" s="12">
        <f t="shared" si="1"/>
        <v>0</v>
      </c>
      <c r="H15" s="12">
        <f t="shared" si="1"/>
        <v>0</v>
      </c>
      <c r="I15" s="12">
        <f t="shared" si="1"/>
        <v>0</v>
      </c>
      <c r="J15" s="12">
        <f t="shared" si="1"/>
        <v>0</v>
      </c>
      <c r="K15" s="12">
        <v>52</v>
      </c>
      <c r="L15" s="12">
        <f t="shared" si="1"/>
        <v>0</v>
      </c>
      <c r="M15" s="12">
        <f t="shared" si="1"/>
        <v>0</v>
      </c>
      <c r="N15" s="12">
        <f t="shared" si="1"/>
        <v>0</v>
      </c>
      <c r="O15" s="12">
        <f t="shared" si="1"/>
        <v>0</v>
      </c>
      <c r="P15" s="12">
        <f t="shared" si="1"/>
        <v>0</v>
      </c>
      <c r="Q15" s="12">
        <v>0</v>
      </c>
      <c r="R15" s="12">
        <f t="shared" si="1"/>
        <v>0</v>
      </c>
      <c r="S15" s="12">
        <f t="shared" si="1"/>
        <v>0</v>
      </c>
      <c r="T15" s="12">
        <f t="shared" si="1"/>
        <v>0</v>
      </c>
      <c r="U15" s="12">
        <f t="shared" si="1"/>
        <v>0</v>
      </c>
      <c r="V15" s="12">
        <f t="shared" si="1"/>
        <v>0</v>
      </c>
      <c r="W15" s="12">
        <f t="shared" si="1"/>
        <v>0</v>
      </c>
      <c r="X15" s="15"/>
    </row>
    <row r="16" ht="70.5" customHeight="1">
      <c r="A16" s="132" t="s">
        <v>442</v>
      </c>
    </row>
    <row r="17" spans="1:24" ht="101.25" customHeight="1">
      <c r="A17" s="33" t="s">
        <v>381</v>
      </c>
      <c r="B17" s="33" t="s">
        <v>380</v>
      </c>
      <c r="C17" s="33"/>
      <c r="D17" s="129"/>
      <c r="E17" s="129">
        <v>50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35" t="s">
        <v>12</v>
      </c>
    </row>
    <row r="18" spans="1:25" ht="40.5" customHeight="1">
      <c r="A18" s="133" t="s">
        <v>22</v>
      </c>
      <c r="B18" s="32"/>
      <c r="C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47"/>
      <c r="Y18" s="337" t="s">
        <v>42</v>
      </c>
    </row>
    <row r="19" spans="1:26" ht="252" customHeight="1">
      <c r="A19" s="105" t="s">
        <v>283</v>
      </c>
      <c r="B19" s="114"/>
      <c r="C19" s="114"/>
      <c r="D19" s="114" t="s">
        <v>32</v>
      </c>
      <c r="E19" s="114">
        <v>10.7</v>
      </c>
      <c r="F19" s="114"/>
      <c r="G19" s="117"/>
      <c r="H19" s="114" t="s">
        <v>23</v>
      </c>
      <c r="I19" s="116">
        <v>50</v>
      </c>
      <c r="J19" s="114" t="s">
        <v>23</v>
      </c>
      <c r="K19" s="116">
        <v>50</v>
      </c>
      <c r="L19" s="114"/>
      <c r="M19" s="117"/>
      <c r="N19" s="114" t="s">
        <v>23</v>
      </c>
      <c r="O19" s="116">
        <v>200</v>
      </c>
      <c r="P19" s="114" t="s">
        <v>23</v>
      </c>
      <c r="Q19" s="116">
        <v>200</v>
      </c>
      <c r="R19" s="117"/>
      <c r="S19" s="117"/>
      <c r="T19" s="117" t="s">
        <v>11</v>
      </c>
      <c r="U19" s="116">
        <v>300</v>
      </c>
      <c r="V19" s="117" t="s">
        <v>11</v>
      </c>
      <c r="W19" s="116">
        <v>300</v>
      </c>
      <c r="X19" s="273" t="s">
        <v>24</v>
      </c>
      <c r="Y19" s="337"/>
      <c r="Z19" s="1" t="s">
        <v>282</v>
      </c>
    </row>
    <row r="20" spans="1:26" ht="174" customHeight="1">
      <c r="A20" s="35" t="s">
        <v>185</v>
      </c>
      <c r="B20" s="130" t="s">
        <v>32</v>
      </c>
      <c r="C20" s="130">
        <v>5</v>
      </c>
      <c r="D20" s="114" t="s">
        <v>23</v>
      </c>
      <c r="E20" s="114">
        <v>31.98</v>
      </c>
      <c r="F20" s="114" t="s">
        <v>11</v>
      </c>
      <c r="G20" s="84">
        <v>57.9</v>
      </c>
      <c r="H20" s="114" t="s">
        <v>11</v>
      </c>
      <c r="I20" s="84">
        <v>57.9</v>
      </c>
      <c r="J20" s="114" t="s">
        <v>11</v>
      </c>
      <c r="K20" s="84">
        <v>57.9</v>
      </c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273" t="s">
        <v>24</v>
      </c>
      <c r="Y20" s="33" t="s">
        <v>51</v>
      </c>
      <c r="Z20" s="1" t="s">
        <v>282</v>
      </c>
    </row>
    <row r="21" spans="1:26" ht="120.75" customHeight="1">
      <c r="A21" s="44" t="s">
        <v>174</v>
      </c>
      <c r="B21" s="38"/>
      <c r="C21" s="38"/>
      <c r="D21" s="4"/>
      <c r="E21" s="114">
        <v>370</v>
      </c>
      <c r="F21" s="4"/>
      <c r="G21" s="4"/>
      <c r="H21" s="114" t="s">
        <v>11</v>
      </c>
      <c r="I21" s="114">
        <v>138</v>
      </c>
      <c r="J21" s="114" t="s">
        <v>11</v>
      </c>
      <c r="K21" s="114">
        <v>138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273" t="s">
        <v>24</v>
      </c>
      <c r="Z21" s="74">
        <v>100</v>
      </c>
    </row>
    <row r="22" spans="1:24" ht="84.75" customHeight="1">
      <c r="A22" s="314" t="s">
        <v>230</v>
      </c>
      <c r="B22" s="38"/>
      <c r="C22" s="38"/>
      <c r="D22" s="4"/>
      <c r="E22" s="4"/>
      <c r="F22" s="4"/>
      <c r="G22" s="114">
        <v>10</v>
      </c>
      <c r="H22" s="114"/>
      <c r="I22" s="114">
        <v>30</v>
      </c>
      <c r="J22" s="114"/>
      <c r="K22" s="114">
        <v>50</v>
      </c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273" t="s">
        <v>26</v>
      </c>
    </row>
    <row r="23" spans="1:24" ht="110.25" customHeight="1">
      <c r="A23" s="314"/>
      <c r="B23" s="38"/>
      <c r="C23" s="84">
        <v>66.5</v>
      </c>
      <c r="D23" s="114"/>
      <c r="E23" s="4">
        <v>2</v>
      </c>
      <c r="F23" s="4"/>
      <c r="G23" s="4">
        <v>2</v>
      </c>
      <c r="H23" s="4"/>
      <c r="I23" s="4">
        <v>10</v>
      </c>
      <c r="J23" s="4"/>
      <c r="K23" s="4">
        <v>25</v>
      </c>
      <c r="L23" s="4"/>
      <c r="M23" s="4">
        <v>4.5</v>
      </c>
      <c r="N23" s="4"/>
      <c r="O23" s="4">
        <v>9</v>
      </c>
      <c r="P23" s="4"/>
      <c r="Q23" s="4">
        <v>14</v>
      </c>
      <c r="R23" s="4"/>
      <c r="S23" s="4">
        <v>4.5</v>
      </c>
      <c r="T23" s="4"/>
      <c r="U23" s="4">
        <v>9</v>
      </c>
      <c r="V23" s="4"/>
      <c r="W23" s="4">
        <v>14</v>
      </c>
      <c r="X23" s="53" t="s">
        <v>24</v>
      </c>
    </row>
    <row r="24" spans="1:24" ht="54.75" customHeight="1">
      <c r="A24" s="314" t="s">
        <v>394</v>
      </c>
      <c r="B24" s="38"/>
      <c r="C24" s="84"/>
      <c r="D24" s="114"/>
      <c r="E24" s="114"/>
      <c r="F24" s="114"/>
      <c r="G24" s="114"/>
      <c r="H24" s="114"/>
      <c r="I24" s="114"/>
      <c r="J24" s="114"/>
      <c r="K24" s="114">
        <v>400</v>
      </c>
      <c r="L24" s="114"/>
      <c r="M24" s="114"/>
      <c r="N24" s="114"/>
      <c r="O24" s="114"/>
      <c r="P24" s="290" t="s">
        <v>11</v>
      </c>
      <c r="Q24" s="114">
        <v>500</v>
      </c>
      <c r="R24" s="114"/>
      <c r="S24" s="114"/>
      <c r="T24" s="114"/>
      <c r="U24" s="114"/>
      <c r="V24" s="114"/>
      <c r="W24" s="114"/>
      <c r="X24" s="273" t="s">
        <v>26</v>
      </c>
    </row>
    <row r="25" spans="1:24" ht="58.5" customHeight="1">
      <c r="A25" s="314"/>
      <c r="B25" s="38"/>
      <c r="C25" s="84"/>
      <c r="D25" s="114"/>
      <c r="E25" s="4"/>
      <c r="F25" s="4"/>
      <c r="G25" s="4"/>
      <c r="H25" s="4"/>
      <c r="I25" s="4"/>
      <c r="J25" s="4"/>
      <c r="K25" s="4">
        <v>50</v>
      </c>
      <c r="L25" s="4"/>
      <c r="M25" s="4"/>
      <c r="N25" s="4"/>
      <c r="O25" s="4"/>
      <c r="P25" s="290"/>
      <c r="Q25" s="4">
        <v>50</v>
      </c>
      <c r="R25" s="4"/>
      <c r="S25" s="4"/>
      <c r="T25" s="4"/>
      <c r="U25" s="4"/>
      <c r="V25" s="4"/>
      <c r="W25" s="4"/>
      <c r="X25" s="53" t="s">
        <v>24</v>
      </c>
    </row>
    <row r="26" spans="1:24" ht="166.5">
      <c r="A26" s="190" t="s">
        <v>465</v>
      </c>
      <c r="B26" s="38"/>
      <c r="C26" s="84"/>
      <c r="D26" s="189"/>
      <c r="E26" s="4"/>
      <c r="F26" s="4"/>
      <c r="G26" s="4"/>
      <c r="H26" s="4"/>
      <c r="I26" s="4"/>
      <c r="J26" s="4"/>
      <c r="K26" s="189">
        <v>100</v>
      </c>
      <c r="L26" s="189"/>
      <c r="M26" s="189"/>
      <c r="N26" s="189"/>
      <c r="O26" s="189"/>
      <c r="P26" s="189" t="s">
        <v>11</v>
      </c>
      <c r="Q26" s="189">
        <v>100</v>
      </c>
      <c r="R26" s="189"/>
      <c r="S26" s="189"/>
      <c r="T26" s="189"/>
      <c r="U26" s="189"/>
      <c r="V26" s="189"/>
      <c r="W26" s="189"/>
      <c r="X26" s="273" t="s">
        <v>24</v>
      </c>
    </row>
    <row r="27" spans="1:24" ht="135.75" customHeight="1">
      <c r="A27" s="131" t="s">
        <v>375</v>
      </c>
      <c r="B27" s="60"/>
      <c r="C27" s="60"/>
      <c r="D27" s="60"/>
      <c r="E27" s="60"/>
      <c r="F27" s="60"/>
      <c r="G27" s="60"/>
      <c r="H27" s="60"/>
      <c r="I27" s="60"/>
      <c r="J27" s="60"/>
      <c r="K27" s="114">
        <v>52</v>
      </c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35" t="s">
        <v>30</v>
      </c>
    </row>
    <row r="28" spans="1:24" ht="139.5" customHeight="1">
      <c r="A28" s="222" t="s">
        <v>557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23">
        <v>17.1</v>
      </c>
      <c r="P28" s="1"/>
      <c r="Q28" s="223">
        <v>17.1</v>
      </c>
      <c r="R28" s="1"/>
      <c r="S28" s="1"/>
      <c r="T28" s="1"/>
      <c r="U28" s="1"/>
      <c r="V28" s="1"/>
      <c r="W28" s="1"/>
      <c r="X28" s="273" t="s">
        <v>24</v>
      </c>
    </row>
    <row r="29" spans="1:24" ht="9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</sheetData>
  <sheetProtection/>
  <mergeCells count="22">
    <mergeCell ref="A1:X1"/>
    <mergeCell ref="A4:A6"/>
    <mergeCell ref="B4:C5"/>
    <mergeCell ref="D4:E5"/>
    <mergeCell ref="F4:K4"/>
    <mergeCell ref="H5:I5"/>
    <mergeCell ref="V5:W5"/>
    <mergeCell ref="A24:A25"/>
    <mergeCell ref="A22:A23"/>
    <mergeCell ref="P5:Q5"/>
    <mergeCell ref="T5:U5"/>
    <mergeCell ref="L5:M5"/>
    <mergeCell ref="L4:Q4"/>
    <mergeCell ref="N5:O5"/>
    <mergeCell ref="R4:W4"/>
    <mergeCell ref="P24:P25"/>
    <mergeCell ref="Y18:Y19"/>
    <mergeCell ref="E9:W9"/>
    <mergeCell ref="R5:S5"/>
    <mergeCell ref="J5:K5"/>
    <mergeCell ref="F5:G5"/>
    <mergeCell ref="X4:X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8"/>
  <sheetViews>
    <sheetView view="pageBreakPreview" zoomScale="42" zoomScaleNormal="50" zoomScaleSheetLayoutView="42" zoomScalePageLayoutView="0" workbookViewId="0" topLeftCell="A1">
      <selection activeCell="D18" sqref="D18"/>
    </sheetView>
  </sheetViews>
  <sheetFormatPr defaultColWidth="9.140625" defaultRowHeight="12.75"/>
  <cols>
    <col min="1" max="1" width="39.00390625" style="19" customWidth="1"/>
    <col min="2" max="2" width="0.5625" style="19" hidden="1" customWidth="1"/>
    <col min="3" max="3" width="16.7109375" style="19" hidden="1" customWidth="1"/>
    <col min="4" max="4" width="13.57421875" style="18" customWidth="1"/>
    <col min="5" max="5" width="14.57421875" style="18" customWidth="1"/>
    <col min="6" max="6" width="14.7109375" style="18" customWidth="1"/>
    <col min="7" max="7" width="17.28125" style="18" customWidth="1"/>
    <col min="8" max="8" width="14.7109375" style="18" customWidth="1"/>
    <col min="9" max="9" width="15.00390625" style="18" customWidth="1"/>
    <col min="10" max="10" width="14.140625" style="18" customWidth="1"/>
    <col min="11" max="11" width="14.7109375" style="18" customWidth="1"/>
    <col min="12" max="12" width="11.140625" style="18" customWidth="1"/>
    <col min="13" max="13" width="13.7109375" style="18" customWidth="1"/>
    <col min="14" max="15" width="14.00390625" style="18" customWidth="1"/>
    <col min="16" max="16" width="15.421875" style="18" customWidth="1"/>
    <col min="17" max="17" width="14.00390625" style="18" customWidth="1"/>
    <col min="18" max="18" width="10.8515625" style="18" customWidth="1"/>
    <col min="19" max="19" width="14.8515625" style="18" customWidth="1"/>
    <col min="20" max="20" width="15.57421875" style="18" customWidth="1"/>
    <col min="21" max="21" width="14.421875" style="18" customWidth="1"/>
    <col min="22" max="22" width="15.57421875" style="18" customWidth="1"/>
    <col min="23" max="23" width="14.7109375" style="18" customWidth="1"/>
    <col min="24" max="24" width="24.00390625" style="19" customWidth="1"/>
    <col min="25" max="16384" width="9.140625" style="1" customWidth="1"/>
  </cols>
  <sheetData>
    <row r="1" spans="1:24" ht="27">
      <c r="A1" s="302" t="s">
        <v>15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</row>
    <row r="2" spans="1:24" ht="17.25" customHeight="1">
      <c r="A2" s="2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4" ht="28.5" thickBot="1">
      <c r="A3" s="2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6" t="s">
        <v>373</v>
      </c>
    </row>
    <row r="4" spans="1:24" ht="35.25" customHeight="1">
      <c r="A4" s="303" t="s">
        <v>1</v>
      </c>
      <c r="B4" s="296" t="s">
        <v>192</v>
      </c>
      <c r="C4" s="298"/>
      <c r="D4" s="296" t="s">
        <v>272</v>
      </c>
      <c r="E4" s="298"/>
      <c r="F4" s="293" t="s">
        <v>106</v>
      </c>
      <c r="G4" s="294"/>
      <c r="H4" s="294"/>
      <c r="I4" s="294"/>
      <c r="J4" s="294"/>
      <c r="K4" s="295"/>
      <c r="L4" s="293">
        <v>2020</v>
      </c>
      <c r="M4" s="294"/>
      <c r="N4" s="294"/>
      <c r="O4" s="294"/>
      <c r="P4" s="294"/>
      <c r="Q4" s="295"/>
      <c r="R4" s="296" t="s">
        <v>273</v>
      </c>
      <c r="S4" s="297"/>
      <c r="T4" s="297"/>
      <c r="U4" s="297"/>
      <c r="V4" s="297"/>
      <c r="W4" s="298"/>
      <c r="X4" s="299" t="s">
        <v>25</v>
      </c>
    </row>
    <row r="5" spans="1:24" ht="35.25" customHeight="1">
      <c r="A5" s="304"/>
      <c r="B5" s="306"/>
      <c r="C5" s="307"/>
      <c r="D5" s="306"/>
      <c r="E5" s="307"/>
      <c r="F5" s="289" t="s">
        <v>2</v>
      </c>
      <c r="G5" s="289"/>
      <c r="H5" s="289" t="s">
        <v>3</v>
      </c>
      <c r="I5" s="289"/>
      <c r="J5" s="289" t="s">
        <v>9</v>
      </c>
      <c r="K5" s="289"/>
      <c r="L5" s="289" t="s">
        <v>2</v>
      </c>
      <c r="M5" s="289"/>
      <c r="N5" s="289" t="s">
        <v>3</v>
      </c>
      <c r="O5" s="289"/>
      <c r="P5" s="289" t="s">
        <v>9</v>
      </c>
      <c r="Q5" s="289"/>
      <c r="R5" s="289" t="s">
        <v>2</v>
      </c>
      <c r="S5" s="289"/>
      <c r="T5" s="289" t="s">
        <v>3</v>
      </c>
      <c r="U5" s="289"/>
      <c r="V5" s="289" t="s">
        <v>9</v>
      </c>
      <c r="W5" s="289"/>
      <c r="X5" s="300"/>
    </row>
    <row r="6" spans="1:24" ht="93" customHeight="1" thickBot="1">
      <c r="A6" s="305"/>
      <c r="B6" s="7" t="s">
        <v>5</v>
      </c>
      <c r="C6" s="7" t="s">
        <v>4</v>
      </c>
      <c r="D6" s="7" t="s">
        <v>5</v>
      </c>
      <c r="E6" s="7" t="s">
        <v>4</v>
      </c>
      <c r="F6" s="7" t="s">
        <v>5</v>
      </c>
      <c r="G6" s="7" t="s">
        <v>4</v>
      </c>
      <c r="H6" s="7" t="s">
        <v>5</v>
      </c>
      <c r="I6" s="7" t="s">
        <v>4</v>
      </c>
      <c r="J6" s="7" t="s">
        <v>5</v>
      </c>
      <c r="K6" s="7" t="s">
        <v>4</v>
      </c>
      <c r="L6" s="7" t="s">
        <v>5</v>
      </c>
      <c r="M6" s="7" t="s">
        <v>4</v>
      </c>
      <c r="N6" s="7" t="s">
        <v>5</v>
      </c>
      <c r="O6" s="7" t="s">
        <v>4</v>
      </c>
      <c r="P6" s="7" t="s">
        <v>5</v>
      </c>
      <c r="Q6" s="7" t="s">
        <v>4</v>
      </c>
      <c r="R6" s="7" t="s">
        <v>5</v>
      </c>
      <c r="S6" s="7" t="s">
        <v>4</v>
      </c>
      <c r="T6" s="7" t="s">
        <v>5</v>
      </c>
      <c r="U6" s="7" t="s">
        <v>4</v>
      </c>
      <c r="V6" s="7" t="s">
        <v>5</v>
      </c>
      <c r="W6" s="7" t="s">
        <v>4</v>
      </c>
      <c r="X6" s="301"/>
    </row>
    <row r="7" spans="1:24" ht="36.75" customHeight="1">
      <c r="A7" s="5"/>
      <c r="B7" s="2"/>
      <c r="C7" s="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8"/>
    </row>
    <row r="8" spans="1:24" ht="135">
      <c r="A8" s="9" t="s">
        <v>0</v>
      </c>
      <c r="B8" s="11"/>
      <c r="C8" s="12">
        <f>SUM(C11:C15)</f>
        <v>0</v>
      </c>
      <c r="D8" s="11"/>
      <c r="E8" s="22">
        <f aca="true" t="shared" si="0" ref="E8:W8">SUM(E11:E15)</f>
        <v>172.4</v>
      </c>
      <c r="F8" s="12"/>
      <c r="G8" s="12">
        <f t="shared" si="0"/>
        <v>94.1</v>
      </c>
      <c r="H8" s="12"/>
      <c r="I8" s="12">
        <f t="shared" si="0"/>
        <v>94.1</v>
      </c>
      <c r="J8" s="12"/>
      <c r="K8" s="12">
        <f t="shared" si="0"/>
        <v>94.1</v>
      </c>
      <c r="L8" s="12"/>
      <c r="M8" s="12">
        <f t="shared" si="0"/>
        <v>94.1</v>
      </c>
      <c r="N8" s="12"/>
      <c r="O8" s="12">
        <f t="shared" si="0"/>
        <v>94.1</v>
      </c>
      <c r="P8" s="12"/>
      <c r="Q8" s="12">
        <f t="shared" si="0"/>
        <v>94.1</v>
      </c>
      <c r="R8" s="12"/>
      <c r="S8" s="12">
        <f t="shared" si="0"/>
        <v>0</v>
      </c>
      <c r="T8" s="12"/>
      <c r="U8" s="12">
        <f t="shared" si="0"/>
        <v>0</v>
      </c>
      <c r="V8" s="12"/>
      <c r="W8" s="12">
        <f t="shared" si="0"/>
        <v>0</v>
      </c>
      <c r="X8" s="10"/>
    </row>
    <row r="9" spans="1:24" ht="54" customHeight="1">
      <c r="A9" s="9" t="s">
        <v>152</v>
      </c>
      <c r="B9" s="11"/>
      <c r="C9" s="11"/>
      <c r="D9" s="11"/>
      <c r="E9" s="291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10"/>
    </row>
    <row r="10" spans="1:24" ht="27.75">
      <c r="A10" s="13"/>
      <c r="B10" s="10"/>
      <c r="C10" s="10"/>
      <c r="D10" s="10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0"/>
    </row>
    <row r="11" spans="1:24" ht="33.75" customHeight="1">
      <c r="A11" s="15" t="s">
        <v>8</v>
      </c>
      <c r="B11" s="11"/>
      <c r="C11" s="12">
        <f>SUMIF($X$18:$X$255,"Бюджет РФ",C$18:C$255)</f>
        <v>0</v>
      </c>
      <c r="D11" s="11"/>
      <c r="E11" s="22">
        <f>SUMIF($X$16:$X$255,"Бюджет РФ",E$16:E$255)</f>
        <v>27.1</v>
      </c>
      <c r="F11" s="12"/>
      <c r="G11" s="12">
        <f>SUMIF($X$18:$X$255,"Бюджет РФ",G$18:G$255)</f>
        <v>0</v>
      </c>
      <c r="H11" s="12"/>
      <c r="I11" s="12">
        <f>SUMIF($X$18:$X$255,"Бюджет РФ",I$18:I$255)</f>
        <v>0</v>
      </c>
      <c r="J11" s="12"/>
      <c r="K11" s="12">
        <f>SUMIF($X$18:$X$255,"Бюджет РФ",K$18:K$255)</f>
        <v>0</v>
      </c>
      <c r="L11" s="12"/>
      <c r="M11" s="12">
        <f>SUMIF($X$18:$X$255,"Бюджет РФ",M$18:M$255)</f>
        <v>0</v>
      </c>
      <c r="N11" s="12"/>
      <c r="O11" s="12">
        <f>SUMIF($X$18:$X$255,"Бюджет РФ",O$18:O$255)</f>
        <v>0</v>
      </c>
      <c r="P11" s="12"/>
      <c r="Q11" s="12">
        <f>SUMIF($X$18:$X$255,"Бюджет РФ",Q$18:Q$255)</f>
        <v>0</v>
      </c>
      <c r="R11" s="12"/>
      <c r="S11" s="12">
        <f>SUMIF($X$18:$X$255,"Бюджет РФ",S$18:S$255)</f>
        <v>0</v>
      </c>
      <c r="T11" s="12"/>
      <c r="U11" s="12">
        <f>SUMIF($X$18:$X$255,"Бюджет РФ",U$18:U$255)</f>
        <v>0</v>
      </c>
      <c r="V11" s="12"/>
      <c r="W11" s="12">
        <f>SUMIF($X$18:$X$255,"Бюджет РФ",W$18:W$255)</f>
        <v>0</v>
      </c>
      <c r="X11" s="11"/>
    </row>
    <row r="12" spans="1:24" ht="33.75" customHeight="1">
      <c r="A12" s="15" t="s">
        <v>6</v>
      </c>
      <c r="B12" s="11"/>
      <c r="C12" s="12">
        <f>SUMIF($X$18:$X$255,"Бюджет РБ",C$18:C$255)</f>
        <v>0</v>
      </c>
      <c r="D12" s="11"/>
      <c r="E12" s="22">
        <f>SUMIF($X$16:$X$255,"Бюджет РБ",E$16:E$255)</f>
        <v>145.3</v>
      </c>
      <c r="F12" s="12"/>
      <c r="G12" s="12">
        <f>SUMIF($X$16:$X$255,"Бюджет РБ",G$16:G$255)</f>
        <v>94.1</v>
      </c>
      <c r="H12" s="12"/>
      <c r="I12" s="12">
        <f aca="true" t="shared" si="1" ref="I12:X12">SUMIF($X$16:$X$255,"Бюджет РБ",I$16:I$255)</f>
        <v>94.1</v>
      </c>
      <c r="J12" s="12"/>
      <c r="K12" s="12">
        <f t="shared" si="1"/>
        <v>94.1</v>
      </c>
      <c r="L12" s="12"/>
      <c r="M12" s="12">
        <f t="shared" si="1"/>
        <v>94.1</v>
      </c>
      <c r="N12" s="12"/>
      <c r="O12" s="12">
        <f t="shared" si="1"/>
        <v>94.1</v>
      </c>
      <c r="P12" s="12"/>
      <c r="Q12" s="12">
        <f t="shared" si="1"/>
        <v>94.1</v>
      </c>
      <c r="R12" s="12"/>
      <c r="S12" s="12">
        <f t="shared" si="1"/>
        <v>0</v>
      </c>
      <c r="T12" s="12"/>
      <c r="U12" s="12">
        <f t="shared" si="1"/>
        <v>0</v>
      </c>
      <c r="V12" s="12"/>
      <c r="W12" s="12">
        <f t="shared" si="1"/>
        <v>0</v>
      </c>
      <c r="X12" s="12">
        <f t="shared" si="1"/>
        <v>0</v>
      </c>
    </row>
    <row r="13" spans="1:24" ht="33.75" customHeight="1">
      <c r="A13" s="15" t="s">
        <v>7</v>
      </c>
      <c r="B13" s="11"/>
      <c r="C13" s="12">
        <f>SUMIF($X$18:$X$255,"Бюджет ГО",C$18:C$255)</f>
        <v>0</v>
      </c>
      <c r="D13" s="11"/>
      <c r="E13" s="12">
        <f>SUMIF($X$18:$X$255,"Бюджет ГО",E$18:E$255)</f>
        <v>0</v>
      </c>
      <c r="F13" s="12"/>
      <c r="G13" s="12">
        <f>SUMIF($X$18:$X$255,"Бюджет ГО",G$18:G$255)</f>
        <v>0</v>
      </c>
      <c r="H13" s="12"/>
      <c r="I13" s="12">
        <f>SUMIF($X$18:$X$255,"Бюджет ГО",I$18:I$255)</f>
        <v>0</v>
      </c>
      <c r="J13" s="12"/>
      <c r="K13" s="12">
        <f>SUMIF($X$18:$X$255,"Бюджет ГО",K$18:K$255)</f>
        <v>0</v>
      </c>
      <c r="L13" s="12"/>
      <c r="M13" s="12">
        <f>SUMIF($X$18:$X$255,"Бюджет ГО",M$18:M$255)</f>
        <v>0</v>
      </c>
      <c r="N13" s="12"/>
      <c r="O13" s="12">
        <f>SUMIF($X$18:$X$255,"Бюджет ГО",O$18:O$255)</f>
        <v>0</v>
      </c>
      <c r="P13" s="12"/>
      <c r="Q13" s="12">
        <f>SUMIF($X$18:$X$255,"Бюджет ГО",Q$18:Q$255)</f>
        <v>0</v>
      </c>
      <c r="R13" s="12"/>
      <c r="S13" s="12">
        <f>SUMIF($X$18:$X$255,"Бюджет ГО",S$18:S$255)</f>
        <v>0</v>
      </c>
      <c r="T13" s="12"/>
      <c r="U13" s="12">
        <f>SUMIF($X$18:$X$255,"Бюджет ГО",U$18:U$255)</f>
        <v>0</v>
      </c>
      <c r="V13" s="12"/>
      <c r="W13" s="12">
        <f>SUMIF($X$18:$X$255,"Бюджет ГО",W$18:W$255)</f>
        <v>0</v>
      </c>
      <c r="X13" s="11"/>
    </row>
    <row r="14" spans="1:24" ht="57.75" customHeight="1">
      <c r="A14" s="15" t="s">
        <v>141</v>
      </c>
      <c r="B14" s="11"/>
      <c r="C14" s="12">
        <f>SUMIF($X$18:$X$255,"Собств.",C$18:C$255)</f>
        <v>0</v>
      </c>
      <c r="D14" s="11"/>
      <c r="E14" s="12">
        <f>SUMIF($X$18:$X$255,"Собств.",E$18:E$255)</f>
        <v>0</v>
      </c>
      <c r="F14" s="12"/>
      <c r="G14" s="12">
        <f>SUMIF($X$18:$X$255,"Собств.",G$18:G$255)</f>
        <v>0</v>
      </c>
      <c r="H14" s="12"/>
      <c r="I14" s="12">
        <f>SUMIF($X$18:$X$255,"Собств.",I$18:I$255)</f>
        <v>0</v>
      </c>
      <c r="J14" s="12"/>
      <c r="K14" s="12">
        <f>SUMIF($X$18:$X$255,"Собств.",K$18:K$255)</f>
        <v>0</v>
      </c>
      <c r="L14" s="12"/>
      <c r="M14" s="12">
        <f>SUMIF($X$18:$X$255,"Собств.",M$18:M$255)</f>
        <v>0</v>
      </c>
      <c r="N14" s="12"/>
      <c r="O14" s="12">
        <f>SUMIF($X$18:$X$255,"Собств.",O$18:O$255)</f>
        <v>0</v>
      </c>
      <c r="P14" s="12"/>
      <c r="Q14" s="12">
        <f>SUMIF($X$18:$X$255,"Собств.",Q$18:Q$255)</f>
        <v>0</v>
      </c>
      <c r="R14" s="12"/>
      <c r="S14" s="12">
        <f>SUMIF($X$18:$X$255,"Собств.",S$18:S$255)</f>
        <v>0</v>
      </c>
      <c r="T14" s="12"/>
      <c r="U14" s="12">
        <f>SUMIF($X$18:$X$255,"Собств.",U$18:U$255)</f>
        <v>0</v>
      </c>
      <c r="V14" s="12"/>
      <c r="W14" s="12">
        <f>SUMIF($X$18:$X$255,"Собств.",W$18:W$255)</f>
        <v>0</v>
      </c>
      <c r="X14" s="11"/>
    </row>
    <row r="15" spans="1:24" ht="76.5" customHeight="1">
      <c r="A15" s="15" t="s">
        <v>142</v>
      </c>
      <c r="B15" s="11"/>
      <c r="C15" s="12">
        <f>SUMIF($X$18:$X$255,"Привлеч.",C$18:C$255)</f>
        <v>0</v>
      </c>
      <c r="D15" s="11"/>
      <c r="E15" s="12">
        <f>SUMIF($X$18:$X$255,"Привлеч.",E$18:E$255)</f>
        <v>0</v>
      </c>
      <c r="F15" s="12"/>
      <c r="G15" s="12">
        <f>SUMIF($X$18:$X$255,"Привлеч.",G$18:G$255)</f>
        <v>0</v>
      </c>
      <c r="H15" s="12"/>
      <c r="I15" s="12">
        <f>SUMIF($X$18:$X$255,"Привлеч.",I$18:I$255)</f>
        <v>0</v>
      </c>
      <c r="J15" s="12"/>
      <c r="K15" s="12">
        <f>SUMIF($X$18:$X$255,"Привлеч.",K$18:K$255)</f>
        <v>0</v>
      </c>
      <c r="L15" s="12"/>
      <c r="M15" s="12">
        <f>SUMIF($X$18:$X$255,"Привлеч.",M$18:M$255)</f>
        <v>0</v>
      </c>
      <c r="N15" s="12"/>
      <c r="O15" s="12">
        <f>SUMIF($X$18:$X$255,"Привлеч.",O$18:O$255)</f>
        <v>0</v>
      </c>
      <c r="P15" s="12"/>
      <c r="Q15" s="12">
        <f>SUMIF($X$18:$X$255,"Привлеч.",Q$18:Q$255)</f>
        <v>0</v>
      </c>
      <c r="R15" s="12"/>
      <c r="S15" s="12">
        <f>SUMIF($X$18:$X$255,"Привлеч.",S$18:S$255)</f>
        <v>0</v>
      </c>
      <c r="T15" s="12"/>
      <c r="U15" s="12">
        <f>SUMIF($X$18:$X$255,"Привлеч.",U$18:U$255)</f>
        <v>0</v>
      </c>
      <c r="V15" s="12"/>
      <c r="W15" s="12">
        <f>SUMIF($X$18:$X$255,"Привлеч.",W$18:W$255)</f>
        <v>0</v>
      </c>
      <c r="X15" s="11"/>
    </row>
    <row r="16" spans="1:24" ht="76.5" customHeight="1">
      <c r="A16" s="326" t="s">
        <v>261</v>
      </c>
      <c r="B16" s="11"/>
      <c r="C16" s="12"/>
      <c r="D16" s="315" t="s">
        <v>491</v>
      </c>
      <c r="E16" s="40">
        <v>27.1</v>
      </c>
      <c r="F16" s="315" t="s">
        <v>492</v>
      </c>
      <c r="G16" s="40">
        <v>28.3</v>
      </c>
      <c r="H16" s="315" t="s">
        <v>492</v>
      </c>
      <c r="I16" s="40">
        <v>28.3</v>
      </c>
      <c r="J16" s="315" t="s">
        <v>492</v>
      </c>
      <c r="K16" s="40">
        <v>28.3</v>
      </c>
      <c r="L16" s="315" t="s">
        <v>492</v>
      </c>
      <c r="M16" s="40">
        <v>29.4</v>
      </c>
      <c r="N16" s="315" t="s">
        <v>492</v>
      </c>
      <c r="O16" s="40">
        <v>29.4</v>
      </c>
      <c r="P16" s="315" t="s">
        <v>492</v>
      </c>
      <c r="Q16" s="40">
        <v>29.4</v>
      </c>
      <c r="R16" s="136"/>
      <c r="S16" s="136"/>
      <c r="T16" s="136"/>
      <c r="U16" s="136"/>
      <c r="V16" s="136"/>
      <c r="W16" s="136"/>
      <c r="X16" s="105" t="s">
        <v>26</v>
      </c>
    </row>
    <row r="17" spans="1:24" ht="76.5" customHeight="1">
      <c r="A17" s="326"/>
      <c r="B17" s="11"/>
      <c r="C17" s="12"/>
      <c r="D17" s="315"/>
      <c r="E17" s="137">
        <v>109.7</v>
      </c>
      <c r="F17" s="315"/>
      <c r="G17" s="137">
        <v>94.1</v>
      </c>
      <c r="H17" s="315"/>
      <c r="I17" s="137">
        <v>94.1</v>
      </c>
      <c r="J17" s="315"/>
      <c r="K17" s="137">
        <v>94.1</v>
      </c>
      <c r="L17" s="315"/>
      <c r="M17" s="137">
        <v>94.1</v>
      </c>
      <c r="N17" s="315"/>
      <c r="O17" s="137">
        <v>94.1</v>
      </c>
      <c r="P17" s="315"/>
      <c r="Q17" s="137">
        <v>94.1</v>
      </c>
      <c r="R17" s="14"/>
      <c r="S17" s="14"/>
      <c r="T17" s="14"/>
      <c r="U17" s="14"/>
      <c r="V17" s="14"/>
      <c r="W17" s="14"/>
      <c r="X17" s="53" t="s">
        <v>24</v>
      </c>
    </row>
    <row r="18" spans="1:24" ht="212.25" customHeight="1">
      <c r="A18" s="33" t="s">
        <v>487</v>
      </c>
      <c r="B18" s="33"/>
      <c r="C18" s="33"/>
      <c r="D18" s="129" t="s">
        <v>490</v>
      </c>
      <c r="E18" s="129">
        <v>35.6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96" t="s">
        <v>24</v>
      </c>
    </row>
  </sheetData>
  <sheetProtection/>
  <mergeCells count="26">
    <mergeCell ref="F16:F17"/>
    <mergeCell ref="H16:H17"/>
    <mergeCell ref="J16:J17"/>
    <mergeCell ref="L16:L17"/>
    <mergeCell ref="N16:N17"/>
    <mergeCell ref="P16:P17"/>
    <mergeCell ref="A16:A17"/>
    <mergeCell ref="T5:U5"/>
    <mergeCell ref="V5:W5"/>
    <mergeCell ref="H5:I5"/>
    <mergeCell ref="J5:K5"/>
    <mergeCell ref="L5:M5"/>
    <mergeCell ref="N5:O5"/>
    <mergeCell ref="P5:Q5"/>
    <mergeCell ref="R5:S5"/>
    <mergeCell ref="D16:D17"/>
    <mergeCell ref="A1:X1"/>
    <mergeCell ref="E9:W9"/>
    <mergeCell ref="A4:A6"/>
    <mergeCell ref="B4:C5"/>
    <mergeCell ref="D4:E5"/>
    <mergeCell ref="F4:K4"/>
    <mergeCell ref="L4:Q4"/>
    <mergeCell ref="R4:W4"/>
    <mergeCell ref="X4:X6"/>
    <mergeCell ref="F5:G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94"/>
  <sheetViews>
    <sheetView view="pageBreakPreview" zoomScale="43" zoomScaleNormal="40" zoomScaleSheetLayoutView="43" zoomScalePageLayoutView="0" workbookViewId="0" topLeftCell="A1">
      <pane ySplit="6" topLeftCell="A73" activePane="bottomLeft" state="frozen"/>
      <selection pane="topLeft" activeCell="A1" sqref="A1"/>
      <selection pane="bottomLeft" activeCell="P90" sqref="P90"/>
    </sheetView>
  </sheetViews>
  <sheetFormatPr defaultColWidth="9.140625" defaultRowHeight="12.75"/>
  <cols>
    <col min="1" max="1" width="44.140625" style="19" customWidth="1"/>
    <col min="2" max="2" width="14.7109375" style="19" hidden="1" customWidth="1"/>
    <col min="3" max="3" width="19.140625" style="19" hidden="1" customWidth="1"/>
    <col min="4" max="4" width="15.421875" style="18" customWidth="1"/>
    <col min="5" max="5" width="17.28125" style="18" customWidth="1"/>
    <col min="6" max="6" width="15.421875" style="18" customWidth="1"/>
    <col min="7" max="7" width="17.28125" style="18" customWidth="1"/>
    <col min="8" max="8" width="15.7109375" style="18" customWidth="1"/>
    <col min="9" max="9" width="16.7109375" style="18" customWidth="1"/>
    <col min="10" max="10" width="17.7109375" style="18" customWidth="1"/>
    <col min="11" max="11" width="16.7109375" style="18" customWidth="1"/>
    <col min="12" max="12" width="14.7109375" style="18" customWidth="1"/>
    <col min="13" max="13" width="16.00390625" style="18" customWidth="1"/>
    <col min="14" max="14" width="13.28125" style="18" customWidth="1"/>
    <col min="15" max="15" width="16.00390625" style="18" customWidth="1"/>
    <col min="16" max="16" width="14.00390625" style="18" customWidth="1"/>
    <col min="17" max="17" width="16.28125" style="18" customWidth="1"/>
    <col min="18" max="18" width="13.421875" style="18" customWidth="1"/>
    <col min="19" max="19" width="16.140625" style="18" customWidth="1"/>
    <col min="20" max="20" width="14.28125" style="18" customWidth="1"/>
    <col min="21" max="21" width="16.140625" style="18" customWidth="1"/>
    <col min="22" max="22" width="14.57421875" style="18" customWidth="1"/>
    <col min="23" max="23" width="18.421875" style="18" customWidth="1"/>
    <col min="24" max="24" width="24.00390625" style="19" customWidth="1"/>
    <col min="25" max="25" width="31.140625" style="19" customWidth="1"/>
    <col min="26" max="16384" width="9.140625" style="1" customWidth="1"/>
  </cols>
  <sheetData>
    <row r="1" spans="1:24" ht="27.75">
      <c r="A1" s="302" t="s">
        <v>14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</row>
    <row r="2" spans="1:24" ht="17.25" customHeight="1">
      <c r="A2" s="77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78"/>
    </row>
    <row r="3" spans="1:24" ht="28.5" thickBot="1">
      <c r="A3" s="77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6" t="s">
        <v>373</v>
      </c>
    </row>
    <row r="4" spans="1:24" ht="35.25" customHeight="1">
      <c r="A4" s="303" t="s">
        <v>1</v>
      </c>
      <c r="B4" s="296" t="s">
        <v>192</v>
      </c>
      <c r="C4" s="298"/>
      <c r="D4" s="296" t="s">
        <v>272</v>
      </c>
      <c r="E4" s="298"/>
      <c r="F4" s="293" t="s">
        <v>106</v>
      </c>
      <c r="G4" s="294"/>
      <c r="H4" s="294"/>
      <c r="I4" s="294"/>
      <c r="J4" s="294"/>
      <c r="K4" s="295"/>
      <c r="L4" s="293" t="s">
        <v>191</v>
      </c>
      <c r="M4" s="294"/>
      <c r="N4" s="294"/>
      <c r="O4" s="294"/>
      <c r="P4" s="294"/>
      <c r="Q4" s="295"/>
      <c r="R4" s="296" t="s">
        <v>273</v>
      </c>
      <c r="S4" s="297"/>
      <c r="T4" s="297"/>
      <c r="U4" s="297"/>
      <c r="V4" s="297"/>
      <c r="W4" s="298"/>
      <c r="X4" s="299" t="s">
        <v>25</v>
      </c>
    </row>
    <row r="5" spans="1:24" ht="35.25" customHeight="1">
      <c r="A5" s="304"/>
      <c r="B5" s="306"/>
      <c r="C5" s="307"/>
      <c r="D5" s="306"/>
      <c r="E5" s="307"/>
      <c r="F5" s="289" t="s">
        <v>2</v>
      </c>
      <c r="G5" s="289"/>
      <c r="H5" s="289" t="s">
        <v>3</v>
      </c>
      <c r="I5" s="289"/>
      <c r="J5" s="289" t="s">
        <v>9</v>
      </c>
      <c r="K5" s="289"/>
      <c r="L5" s="289" t="s">
        <v>2</v>
      </c>
      <c r="M5" s="289"/>
      <c r="N5" s="289" t="s">
        <v>3</v>
      </c>
      <c r="O5" s="289"/>
      <c r="P5" s="289" t="s">
        <v>9</v>
      </c>
      <c r="Q5" s="289"/>
      <c r="R5" s="289" t="s">
        <v>2</v>
      </c>
      <c r="S5" s="289"/>
      <c r="T5" s="289" t="s">
        <v>3</v>
      </c>
      <c r="U5" s="289"/>
      <c r="V5" s="289" t="s">
        <v>9</v>
      </c>
      <c r="W5" s="289"/>
      <c r="X5" s="300"/>
    </row>
    <row r="6" spans="1:24" ht="55.5" customHeight="1" thickBot="1">
      <c r="A6" s="305"/>
      <c r="B6" s="7" t="s">
        <v>5</v>
      </c>
      <c r="C6" s="7" t="s">
        <v>4</v>
      </c>
      <c r="D6" s="7" t="s">
        <v>5</v>
      </c>
      <c r="E6" s="7" t="s">
        <v>4</v>
      </c>
      <c r="F6" s="7" t="s">
        <v>5</v>
      </c>
      <c r="G6" s="7" t="s">
        <v>4</v>
      </c>
      <c r="H6" s="7" t="s">
        <v>5</v>
      </c>
      <c r="I6" s="7" t="s">
        <v>4</v>
      </c>
      <c r="J6" s="7" t="s">
        <v>5</v>
      </c>
      <c r="K6" s="7" t="s">
        <v>4</v>
      </c>
      <c r="L6" s="7" t="s">
        <v>5</v>
      </c>
      <c r="M6" s="7" t="s">
        <v>4</v>
      </c>
      <c r="N6" s="7" t="s">
        <v>5</v>
      </c>
      <c r="O6" s="7" t="s">
        <v>4</v>
      </c>
      <c r="P6" s="7" t="s">
        <v>5</v>
      </c>
      <c r="Q6" s="7" t="s">
        <v>4</v>
      </c>
      <c r="R6" s="7" t="s">
        <v>5</v>
      </c>
      <c r="S6" s="7" t="s">
        <v>4</v>
      </c>
      <c r="T6" s="7" t="s">
        <v>5</v>
      </c>
      <c r="U6" s="7" t="s">
        <v>4</v>
      </c>
      <c r="V6" s="7" t="s">
        <v>5</v>
      </c>
      <c r="W6" s="7" t="s">
        <v>4</v>
      </c>
      <c r="X6" s="301"/>
    </row>
    <row r="7" spans="1:24" ht="36.75" customHeight="1">
      <c r="A7" s="78"/>
      <c r="B7" s="77"/>
      <c r="C7" s="7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8"/>
    </row>
    <row r="8" spans="1:24" ht="135">
      <c r="A8" s="9" t="s">
        <v>0</v>
      </c>
      <c r="B8" s="11"/>
      <c r="C8" s="12">
        <f>SUM(C11:C15)</f>
        <v>2639.4</v>
      </c>
      <c r="D8" s="11"/>
      <c r="E8" s="12">
        <f aca="true" t="shared" si="0" ref="E8:W8">SUM(E11:E15)</f>
        <v>3400.1</v>
      </c>
      <c r="F8" s="12"/>
      <c r="G8" s="12">
        <f t="shared" si="0"/>
        <v>2988.8</v>
      </c>
      <c r="H8" s="12"/>
      <c r="I8" s="12">
        <f t="shared" si="0"/>
        <v>3029.3</v>
      </c>
      <c r="J8" s="12"/>
      <c r="K8" s="12">
        <f t="shared" si="0"/>
        <v>3076.7</v>
      </c>
      <c r="L8" s="12"/>
      <c r="M8" s="12">
        <f t="shared" si="0"/>
        <v>2342.8</v>
      </c>
      <c r="N8" s="12"/>
      <c r="O8" s="12">
        <f t="shared" si="0"/>
        <v>2379.3</v>
      </c>
      <c r="P8" s="12"/>
      <c r="Q8" s="12">
        <f t="shared" si="0"/>
        <v>2398.3</v>
      </c>
      <c r="R8" s="12"/>
      <c r="S8" s="12">
        <f t="shared" si="0"/>
        <v>1722.6</v>
      </c>
      <c r="T8" s="12"/>
      <c r="U8" s="12">
        <f t="shared" si="0"/>
        <v>1748.3999999999999</v>
      </c>
      <c r="V8" s="12"/>
      <c r="W8" s="12">
        <f t="shared" si="0"/>
        <v>1762</v>
      </c>
      <c r="X8" s="54"/>
    </row>
    <row r="9" spans="1:24" ht="27.75">
      <c r="A9" s="9" t="s">
        <v>152</v>
      </c>
      <c r="B9" s="11"/>
      <c r="C9" s="11"/>
      <c r="D9" s="11"/>
      <c r="E9" s="291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54"/>
    </row>
    <row r="10" spans="1:24" ht="27.75">
      <c r="A10" s="53"/>
      <c r="B10" s="54"/>
      <c r="C10" s="54"/>
      <c r="D10" s="5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54"/>
    </row>
    <row r="11" spans="1:24" ht="33.75" customHeight="1">
      <c r="A11" s="15" t="s">
        <v>8</v>
      </c>
      <c r="B11" s="11"/>
      <c r="C11" s="12">
        <f>SUMIF($X$16:$X$277,"Бюджет РФ",C$16:C$277)</f>
        <v>0</v>
      </c>
      <c r="D11" s="11"/>
      <c r="E11" s="12">
        <f>SUMIF($X$16:$X$277,"Бюджет РФ",E$16:E$277)</f>
        <v>0</v>
      </c>
      <c r="F11" s="12"/>
      <c r="G11" s="12">
        <f>SUMIF($X$16:$X$277,"Бюджет РФ",G$16:G$277)</f>
        <v>0</v>
      </c>
      <c r="H11" s="12"/>
      <c r="I11" s="12">
        <f>SUMIF($X$16:$X$277,"Бюджет РФ",I$16:I$277)</f>
        <v>0</v>
      </c>
      <c r="J11" s="12"/>
      <c r="K11" s="12">
        <f>SUMIF($X$16:$X$277,"Бюджет РФ",K$16:K$277)</f>
        <v>0</v>
      </c>
      <c r="L11" s="12"/>
      <c r="M11" s="12">
        <f>SUMIF($X$16:$X$277,"Бюджет РФ",M$16:M$277)</f>
        <v>0</v>
      </c>
      <c r="N11" s="12"/>
      <c r="O11" s="12">
        <f>SUMIF($X$16:$X$277,"Бюджет РФ",O$16:O$277)</f>
        <v>0</v>
      </c>
      <c r="P11" s="12"/>
      <c r="Q11" s="12">
        <f>SUMIF($X$16:$X$277,"Бюджет РФ",Q$16:Q$277)</f>
        <v>0</v>
      </c>
      <c r="R11" s="12"/>
      <c r="S11" s="12">
        <f>SUMIF($X$16:$X$277,"Бюджет РФ",S$16:S$277)</f>
        <v>0</v>
      </c>
      <c r="T11" s="12"/>
      <c r="U11" s="12">
        <f>SUMIF($X$16:$X$277,"Бюджет РФ",U$16:U$277)</f>
        <v>0</v>
      </c>
      <c r="V11" s="12"/>
      <c r="W11" s="12">
        <f>SUMIF($X$16:$X$277,"Бюджет РФ",W$16:W$277)</f>
        <v>0</v>
      </c>
      <c r="X11" s="11"/>
    </row>
    <row r="12" spans="1:24" ht="33.75" customHeight="1">
      <c r="A12" s="15" t="s">
        <v>6</v>
      </c>
      <c r="B12" s="11"/>
      <c r="C12" s="12">
        <f>SUMIF($X$16:$X$277,"Бюджет РБ",C$16:C$277)</f>
        <v>0</v>
      </c>
      <c r="D12" s="11"/>
      <c r="E12" s="12">
        <f>SUMIF($X$16:$X$277,"Бюджет РБ",E$16:E$277)</f>
        <v>0</v>
      </c>
      <c r="F12" s="12"/>
      <c r="G12" s="12">
        <f>SUMIF($X$16:$X$277,"Бюджет РБ",G$16:G$277)</f>
        <v>0</v>
      </c>
      <c r="H12" s="12"/>
      <c r="I12" s="12">
        <f>SUMIF($X$16:$X$277,"Бюджет РБ",I$16:I$277)</f>
        <v>0</v>
      </c>
      <c r="J12" s="12"/>
      <c r="K12" s="12">
        <f>SUMIF($X$16:$X$277,"Бюджет РБ",K$16:K$277)</f>
        <v>0</v>
      </c>
      <c r="L12" s="12"/>
      <c r="M12" s="12">
        <f>SUMIF($X$16:$X$277,"Бюджет РБ",M$16:M$277)</f>
        <v>0</v>
      </c>
      <c r="N12" s="12"/>
      <c r="O12" s="12">
        <f>SUMIF($X$16:$X$277,"Бюджет РБ",O$16:O$277)</f>
        <v>0</v>
      </c>
      <c r="P12" s="12"/>
      <c r="Q12" s="12">
        <f>SUMIF($X$16:$X$277,"Бюджет РБ",Q$16:Q$277)</f>
        <v>0</v>
      </c>
      <c r="R12" s="12"/>
      <c r="S12" s="12">
        <f>SUMIF($X$16:$X$277,"Бюджет РБ",S$16:S$277)</f>
        <v>0</v>
      </c>
      <c r="T12" s="12"/>
      <c r="U12" s="12">
        <f>SUMIF($X$16:$X$277,"Бюджет РБ",U$16:U$277)</f>
        <v>0</v>
      </c>
      <c r="V12" s="12"/>
      <c r="W12" s="12">
        <f>SUMIF($X$16:$X$277,"Бюджет РБ",W$16:W$277)</f>
        <v>0</v>
      </c>
      <c r="X12" s="11"/>
    </row>
    <row r="13" spans="1:24" ht="33.75" customHeight="1">
      <c r="A13" s="15" t="s">
        <v>7</v>
      </c>
      <c r="B13" s="11"/>
      <c r="C13" s="12">
        <f>SUMIF($X$16:$X$277,"Бюджет ГО",C$16:C$277)</f>
        <v>0</v>
      </c>
      <c r="D13" s="11"/>
      <c r="E13" s="12">
        <f>SUMIF($X$16:$X$277,"Бюджет ГО",E$16:E$277)</f>
        <v>0</v>
      </c>
      <c r="F13" s="12"/>
      <c r="G13" s="12">
        <f>SUMIF($X$16:$X$277,"Бюджет ГО",G$16:G$277)</f>
        <v>0</v>
      </c>
      <c r="H13" s="12"/>
      <c r="I13" s="12">
        <f>SUMIF($X$16:$X$277,"Бюджет ГО",I$16:I$277)</f>
        <v>0</v>
      </c>
      <c r="J13" s="12"/>
      <c r="K13" s="12">
        <f>SUMIF($X$16:$X$277,"Бюджет ГО",K$16:K$277)</f>
        <v>0</v>
      </c>
      <c r="L13" s="12"/>
      <c r="M13" s="12">
        <f>SUMIF($X$16:$X$277,"Бюджет ГО",M$16:M$277)</f>
        <v>0</v>
      </c>
      <c r="N13" s="12"/>
      <c r="O13" s="12">
        <f>SUMIF($X$16:$X$277,"Бюджет ГО",O$16:O$277)</f>
        <v>0</v>
      </c>
      <c r="P13" s="12"/>
      <c r="Q13" s="12">
        <f>SUMIF($X$16:$X$277,"Бюджет ГО",Q$16:Q$277)</f>
        <v>0</v>
      </c>
      <c r="R13" s="12"/>
      <c r="S13" s="12">
        <f>SUMIF($X$16:$X$277,"Бюджет ГО",S$16:S$277)</f>
        <v>0</v>
      </c>
      <c r="T13" s="12"/>
      <c r="U13" s="12">
        <f>SUMIF($X$16:$X$277,"Бюджет ГО",U$16:U$277)</f>
        <v>0</v>
      </c>
      <c r="V13" s="12"/>
      <c r="W13" s="12">
        <f>SUMIF($X$16:$X$277,"Бюджет ГО",W$16:W$277)</f>
        <v>0</v>
      </c>
      <c r="X13" s="11"/>
    </row>
    <row r="14" spans="1:24" ht="57.75" customHeight="1">
      <c r="A14" s="15" t="s">
        <v>153</v>
      </c>
      <c r="B14" s="11"/>
      <c r="C14" s="12">
        <f>SUMIF($X$16:$X$277,"Собств.",C$16:C$277)</f>
        <v>2639.4</v>
      </c>
      <c r="D14" s="11"/>
      <c r="E14" s="12">
        <f>SUMIF($X$16:$X$277,"Собств.",E$16:E$277)</f>
        <v>3400.1</v>
      </c>
      <c r="F14" s="12"/>
      <c r="G14" s="12">
        <f>SUMIF($X$16:$X$277,"Собств.",G$16:G$277)</f>
        <v>2988.8</v>
      </c>
      <c r="H14" s="12"/>
      <c r="I14" s="12">
        <f>SUMIF($X$16:$X$277,"Собств.",I$16:I$277)</f>
        <v>3029.3</v>
      </c>
      <c r="J14" s="12"/>
      <c r="K14" s="12">
        <f>SUMIF($X$16:$X$277,"Собств.",K$16:K$277)</f>
        <v>3076.7</v>
      </c>
      <c r="L14" s="12"/>
      <c r="M14" s="12">
        <f>SUMIF($X$16:$X$277,"Собств.",M$16:M$277)</f>
        <v>2342.8</v>
      </c>
      <c r="N14" s="12"/>
      <c r="O14" s="12">
        <f>SUMIF($X$16:$X$277,"Собств.",O$16:O$277)</f>
        <v>2379.3</v>
      </c>
      <c r="P14" s="12"/>
      <c r="Q14" s="12">
        <f>SUMIF($X$16:$X$277,"Собств.",Q$16:Q$277)</f>
        <v>2398.3</v>
      </c>
      <c r="R14" s="12"/>
      <c r="S14" s="12">
        <f>SUMIF($X$16:$X$277,"Собств.",S$16:S$277)</f>
        <v>1722.6</v>
      </c>
      <c r="T14" s="12"/>
      <c r="U14" s="12">
        <f>SUMIF($X$16:$X$277,"Собств.",U$16:U$277)</f>
        <v>1748.3999999999999</v>
      </c>
      <c r="V14" s="12"/>
      <c r="W14" s="12">
        <f>SUMIF($X$16:$X$277,"Собств.",W$16:W$277)</f>
        <v>1762</v>
      </c>
      <c r="X14" s="11"/>
    </row>
    <row r="15" spans="1:24" ht="66.75" customHeight="1">
      <c r="A15" s="15" t="s">
        <v>142</v>
      </c>
      <c r="B15" s="11"/>
      <c r="C15" s="12">
        <f>SUMIF($X$16:$X$277,"Привлеч.",C$16:C$277)</f>
        <v>0</v>
      </c>
      <c r="D15" s="11"/>
      <c r="E15" s="12">
        <f>SUMIF($X$16:$X$277,"Привлеч.",E$16:E$277)</f>
        <v>0</v>
      </c>
      <c r="F15" s="12"/>
      <c r="G15" s="12">
        <f>SUMIF($X$16:$X$277,"Привлеч.",G$16:G$277)</f>
        <v>0</v>
      </c>
      <c r="H15" s="12"/>
      <c r="I15" s="12">
        <f>SUMIF($X$16:$X$277,"Привлеч.",I$16:I$277)</f>
        <v>0</v>
      </c>
      <c r="J15" s="12"/>
      <c r="K15" s="12">
        <f>SUMIF($X$16:$X$277,"Привлеч.",K$16:K$277)</f>
        <v>0</v>
      </c>
      <c r="L15" s="12"/>
      <c r="M15" s="12">
        <f>SUMIF($X$16:$X$277,"Привлеч.",M$16:M$277)</f>
        <v>0</v>
      </c>
      <c r="N15" s="12"/>
      <c r="O15" s="12">
        <f>SUMIF($X$16:$X$277,"Привлеч.",O$16:O$277)</f>
        <v>0</v>
      </c>
      <c r="P15" s="12"/>
      <c r="Q15" s="12">
        <f>SUMIF($X$16:$X$277,"Привлеч.",Q$16:Q$277)</f>
        <v>0</v>
      </c>
      <c r="R15" s="12"/>
      <c r="S15" s="12">
        <f>SUMIF($X$16:$X$277,"Привлеч.",S$16:S$277)</f>
        <v>0</v>
      </c>
      <c r="T15" s="12"/>
      <c r="U15" s="12">
        <f>SUMIF($X$16:$X$277,"Привлеч.",U$16:U$277)</f>
        <v>0</v>
      </c>
      <c r="V15" s="12"/>
      <c r="W15" s="12">
        <f>SUMIF($X$16:$X$277,"Привлеч.",W$16:W$277)</f>
        <v>0</v>
      </c>
      <c r="X15" s="11"/>
    </row>
    <row r="16" spans="1:24" s="19" customFormat="1" ht="67.5" customHeight="1">
      <c r="A16" s="55" t="s">
        <v>311</v>
      </c>
      <c r="B16" s="38"/>
      <c r="C16" s="38"/>
      <c r="D16" s="79"/>
      <c r="E16" s="79"/>
      <c r="F16" s="38"/>
      <c r="G16" s="38"/>
      <c r="H16" s="38"/>
      <c r="I16" s="38"/>
      <c r="J16" s="38"/>
      <c r="K16" s="3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79"/>
    </row>
    <row r="17" spans="1:24" s="19" customFormat="1" ht="130.5" customHeight="1">
      <c r="A17" s="79" t="s">
        <v>312</v>
      </c>
      <c r="B17" s="38" t="s">
        <v>23</v>
      </c>
      <c r="C17" s="38">
        <v>100</v>
      </c>
      <c r="D17" s="38" t="s">
        <v>11</v>
      </c>
      <c r="E17" s="38">
        <v>50</v>
      </c>
      <c r="F17" s="38"/>
      <c r="G17" s="38"/>
      <c r="H17" s="38"/>
      <c r="I17" s="38"/>
      <c r="J17" s="38"/>
      <c r="K17" s="3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79" t="s">
        <v>12</v>
      </c>
    </row>
    <row r="18" spans="1:24" s="19" customFormat="1" ht="45" customHeight="1">
      <c r="A18" s="55" t="s">
        <v>313</v>
      </c>
      <c r="B18" s="38"/>
      <c r="C18" s="38"/>
      <c r="D18" s="79"/>
      <c r="E18" s="79"/>
      <c r="F18" s="38"/>
      <c r="G18" s="38"/>
      <c r="H18" s="38"/>
      <c r="I18" s="38"/>
      <c r="J18" s="38"/>
      <c r="K18" s="38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79"/>
    </row>
    <row r="19" spans="1:24" s="19" customFormat="1" ht="101.25" customHeight="1">
      <c r="A19" s="79" t="s">
        <v>314</v>
      </c>
      <c r="B19" s="38"/>
      <c r="C19" s="38"/>
      <c r="D19" s="38" t="s">
        <v>11</v>
      </c>
      <c r="E19" s="38">
        <v>40</v>
      </c>
      <c r="F19" s="38"/>
      <c r="G19" s="38"/>
      <c r="H19" s="38"/>
      <c r="I19" s="38"/>
      <c r="J19" s="38"/>
      <c r="K19" s="38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79" t="s">
        <v>12</v>
      </c>
    </row>
    <row r="20" spans="1:24" s="19" customFormat="1" ht="64.5" customHeight="1">
      <c r="A20" s="55" t="s">
        <v>200</v>
      </c>
      <c r="B20" s="4"/>
      <c r="C20" s="4"/>
      <c r="D20" s="79"/>
      <c r="E20" s="79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79"/>
    </row>
    <row r="21" spans="1:24" s="19" customFormat="1" ht="87" customHeight="1">
      <c r="A21" s="79" t="s">
        <v>201</v>
      </c>
      <c r="B21" s="4"/>
      <c r="C21" s="118"/>
      <c r="D21" s="8" t="s">
        <v>11</v>
      </c>
      <c r="E21" s="8">
        <v>13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9" t="s">
        <v>12</v>
      </c>
    </row>
    <row r="22" spans="1:24" s="19" customFormat="1" ht="52.5" customHeight="1">
      <c r="A22" s="55" t="s">
        <v>356</v>
      </c>
      <c r="B22" s="4"/>
      <c r="C22" s="118"/>
      <c r="D22" s="82"/>
      <c r="E22" s="82"/>
      <c r="F22" s="38"/>
      <c r="G22" s="38"/>
      <c r="H22" s="38"/>
      <c r="I22" s="38"/>
      <c r="J22" s="38"/>
      <c r="K22" s="38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79"/>
    </row>
    <row r="23" spans="1:24" s="19" customFormat="1" ht="106.5" customHeight="1">
      <c r="A23" s="35" t="s">
        <v>357</v>
      </c>
      <c r="B23" s="4"/>
      <c r="C23" s="118"/>
      <c r="D23" s="82" t="s">
        <v>11</v>
      </c>
      <c r="E23" s="82">
        <v>22</v>
      </c>
      <c r="F23" s="38"/>
      <c r="G23" s="38"/>
      <c r="H23" s="38"/>
      <c r="I23" s="38"/>
      <c r="J23" s="38"/>
      <c r="K23" s="38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35" t="s">
        <v>12</v>
      </c>
    </row>
    <row r="24" spans="1:24" s="19" customFormat="1" ht="75" customHeight="1">
      <c r="A24" s="55" t="s">
        <v>406</v>
      </c>
      <c r="B24" s="4"/>
      <c r="C24" s="149"/>
      <c r="D24" s="82"/>
      <c r="E24" s="82"/>
      <c r="F24" s="38"/>
      <c r="G24" s="38"/>
      <c r="H24" s="38"/>
      <c r="I24" s="38"/>
      <c r="J24" s="38"/>
      <c r="K24" s="38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35"/>
    </row>
    <row r="25" spans="1:24" s="19" customFormat="1" ht="84" customHeight="1">
      <c r="A25" s="35" t="s">
        <v>407</v>
      </c>
      <c r="B25" s="4"/>
      <c r="C25" s="149"/>
      <c r="D25" s="82" t="s">
        <v>11</v>
      </c>
      <c r="E25" s="82">
        <v>50</v>
      </c>
      <c r="F25" s="38"/>
      <c r="G25" s="38"/>
      <c r="H25" s="38"/>
      <c r="I25" s="38"/>
      <c r="J25" s="38"/>
      <c r="K25" s="38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35" t="s">
        <v>12</v>
      </c>
    </row>
    <row r="26" spans="1:24" s="19" customFormat="1" ht="50.25" customHeight="1">
      <c r="A26" s="55" t="s">
        <v>176</v>
      </c>
      <c r="B26" s="38"/>
      <c r="C26" s="38"/>
      <c r="D26" s="79"/>
      <c r="E26" s="79"/>
      <c r="F26" s="38"/>
      <c r="G26" s="38"/>
      <c r="H26" s="38"/>
      <c r="I26" s="38"/>
      <c r="J26" s="38"/>
      <c r="K26" s="3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79"/>
    </row>
    <row r="27" spans="1:24" s="19" customFormat="1" ht="92.25" customHeight="1">
      <c r="A27" s="79" t="s">
        <v>396</v>
      </c>
      <c r="B27" s="38" t="s">
        <v>23</v>
      </c>
      <c r="C27" s="38">
        <v>425</v>
      </c>
      <c r="D27" s="38" t="s">
        <v>11</v>
      </c>
      <c r="E27" s="38">
        <v>850</v>
      </c>
      <c r="F27" s="38"/>
      <c r="G27" s="38"/>
      <c r="H27" s="38"/>
      <c r="I27" s="38"/>
      <c r="J27" s="38"/>
      <c r="K27" s="38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79" t="s">
        <v>12</v>
      </c>
    </row>
    <row r="28" spans="1:24" s="19" customFormat="1" ht="54" customHeight="1">
      <c r="A28" s="55" t="s">
        <v>383</v>
      </c>
      <c r="B28" s="38"/>
      <c r="C28" s="38"/>
      <c r="D28" s="79"/>
      <c r="E28" s="79"/>
      <c r="F28" s="38"/>
      <c r="G28" s="38"/>
      <c r="H28" s="38"/>
      <c r="I28" s="38"/>
      <c r="J28" s="38"/>
      <c r="K28" s="38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79"/>
    </row>
    <row r="29" spans="1:24" s="19" customFormat="1" ht="113.25" customHeight="1">
      <c r="A29" s="79" t="s">
        <v>384</v>
      </c>
      <c r="B29" s="38" t="s">
        <v>23</v>
      </c>
      <c r="C29" s="38">
        <v>400</v>
      </c>
      <c r="D29" s="38" t="s">
        <v>11</v>
      </c>
      <c r="E29" s="38">
        <v>70</v>
      </c>
      <c r="F29" s="38"/>
      <c r="G29" s="38"/>
      <c r="H29" s="38"/>
      <c r="I29" s="38"/>
      <c r="J29" s="38"/>
      <c r="K29" s="38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79" t="s">
        <v>12</v>
      </c>
    </row>
    <row r="30" spans="1:24" s="19" customFormat="1" ht="54" customHeight="1">
      <c r="A30" s="37" t="s">
        <v>612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79"/>
    </row>
    <row r="31" spans="1:24" s="19" customFormat="1" ht="66" customHeight="1">
      <c r="A31" s="79" t="s">
        <v>385</v>
      </c>
      <c r="B31" s="38" t="s">
        <v>23</v>
      </c>
      <c r="C31" s="38">
        <v>20</v>
      </c>
      <c r="D31" s="38" t="s">
        <v>11</v>
      </c>
      <c r="E31" s="38">
        <v>12</v>
      </c>
      <c r="F31" s="38"/>
      <c r="G31" s="38"/>
      <c r="H31" s="38"/>
      <c r="I31" s="38"/>
      <c r="J31" s="38"/>
      <c r="K31" s="38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79" t="s">
        <v>12</v>
      </c>
    </row>
    <row r="32" spans="1:24" s="19" customFormat="1" ht="38.25" customHeight="1" hidden="1">
      <c r="A32" s="37" t="s">
        <v>198</v>
      </c>
      <c r="B32" s="38"/>
      <c r="C32" s="38"/>
      <c r="D32" s="79"/>
      <c r="E32" s="79"/>
      <c r="F32" s="38"/>
      <c r="G32" s="38"/>
      <c r="H32" s="38"/>
      <c r="I32" s="38"/>
      <c r="J32" s="38"/>
      <c r="K32" s="38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79"/>
    </row>
    <row r="33" spans="1:24" s="19" customFormat="1" ht="71.25" customHeight="1" hidden="1">
      <c r="A33" s="79" t="s">
        <v>199</v>
      </c>
      <c r="B33" s="38" t="s">
        <v>11</v>
      </c>
      <c r="C33" s="38">
        <v>26</v>
      </c>
      <c r="D33" s="79"/>
      <c r="E33" s="79"/>
      <c r="F33" s="38"/>
      <c r="G33" s="38"/>
      <c r="H33" s="38"/>
      <c r="I33" s="38"/>
      <c r="J33" s="38"/>
      <c r="K33" s="38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79" t="s">
        <v>12</v>
      </c>
    </row>
    <row r="34" spans="1:24" s="19" customFormat="1" ht="61.5" customHeight="1" hidden="1">
      <c r="A34" s="55" t="s">
        <v>234</v>
      </c>
      <c r="B34" s="38"/>
      <c r="C34" s="38"/>
      <c r="D34" s="79"/>
      <c r="E34" s="79"/>
      <c r="F34" s="38"/>
      <c r="G34" s="38"/>
      <c r="H34" s="38"/>
      <c r="I34" s="38"/>
      <c r="J34" s="38"/>
      <c r="K34" s="38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79"/>
    </row>
    <row r="35" spans="1:24" s="19" customFormat="1" ht="99.75" customHeight="1" hidden="1">
      <c r="A35" s="79" t="s">
        <v>235</v>
      </c>
      <c r="B35" s="38"/>
      <c r="C35" s="38">
        <v>13.9</v>
      </c>
      <c r="D35" s="79"/>
      <c r="E35" s="79">
        <v>1.1</v>
      </c>
      <c r="F35" s="38"/>
      <c r="G35" s="38"/>
      <c r="H35" s="38"/>
      <c r="I35" s="38"/>
      <c r="J35" s="38"/>
      <c r="K35" s="3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79" t="s">
        <v>12</v>
      </c>
    </row>
    <row r="36" spans="1:24" s="19" customFormat="1" ht="38.25" customHeight="1" hidden="1">
      <c r="A36" s="37" t="s">
        <v>177</v>
      </c>
      <c r="B36" s="38"/>
      <c r="C36" s="38"/>
      <c r="D36" s="79"/>
      <c r="E36" s="79"/>
      <c r="F36" s="38"/>
      <c r="G36" s="38"/>
      <c r="H36" s="38"/>
      <c r="I36" s="38"/>
      <c r="J36" s="38"/>
      <c r="K36" s="3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79"/>
    </row>
    <row r="37" spans="1:24" s="19" customFormat="1" ht="102.75" customHeight="1" hidden="1">
      <c r="A37" s="79" t="s">
        <v>178</v>
      </c>
      <c r="B37" s="38" t="s">
        <v>11</v>
      </c>
      <c r="C37" s="38">
        <v>50</v>
      </c>
      <c r="D37" s="79"/>
      <c r="E37" s="79"/>
      <c r="F37" s="38"/>
      <c r="G37" s="38"/>
      <c r="H37" s="38"/>
      <c r="I37" s="38"/>
      <c r="J37" s="38"/>
      <c r="K37" s="38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79" t="s">
        <v>12</v>
      </c>
    </row>
    <row r="38" spans="1:24" s="19" customFormat="1" ht="67.5" customHeight="1" hidden="1">
      <c r="A38" s="55" t="s">
        <v>179</v>
      </c>
      <c r="B38" s="38"/>
      <c r="C38" s="38"/>
      <c r="D38" s="79"/>
      <c r="E38" s="79"/>
      <c r="F38" s="38"/>
      <c r="G38" s="38"/>
      <c r="H38" s="38"/>
      <c r="I38" s="38"/>
      <c r="J38" s="38"/>
      <c r="K38" s="38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79"/>
    </row>
    <row r="39" spans="1:24" s="19" customFormat="1" ht="123.75" customHeight="1" hidden="1">
      <c r="A39" s="79" t="s">
        <v>180</v>
      </c>
      <c r="B39" s="38" t="s">
        <v>11</v>
      </c>
      <c r="C39" s="38">
        <v>36</v>
      </c>
      <c r="D39" s="79"/>
      <c r="E39" s="79"/>
      <c r="F39" s="38"/>
      <c r="G39" s="38"/>
      <c r="H39" s="38"/>
      <c r="I39" s="38"/>
      <c r="J39" s="38"/>
      <c r="K39" s="38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79" t="s">
        <v>12</v>
      </c>
    </row>
    <row r="40" spans="1:24" s="19" customFormat="1" ht="57.75" customHeight="1" hidden="1">
      <c r="A40" s="55" t="s">
        <v>181</v>
      </c>
      <c r="B40" s="38"/>
      <c r="C40" s="38"/>
      <c r="D40" s="79"/>
      <c r="E40" s="79"/>
      <c r="F40" s="38"/>
      <c r="G40" s="38"/>
      <c r="H40" s="38"/>
      <c r="I40" s="38"/>
      <c r="J40" s="38"/>
      <c r="K40" s="38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79"/>
    </row>
    <row r="41" spans="1:24" s="19" customFormat="1" ht="85.5" customHeight="1" hidden="1">
      <c r="A41" s="79" t="s">
        <v>182</v>
      </c>
      <c r="B41" s="38" t="s">
        <v>11</v>
      </c>
      <c r="C41" s="38">
        <v>16</v>
      </c>
      <c r="D41" s="79"/>
      <c r="E41" s="79"/>
      <c r="F41" s="38"/>
      <c r="G41" s="38"/>
      <c r="H41" s="38"/>
      <c r="I41" s="38"/>
      <c r="J41" s="38"/>
      <c r="K41" s="38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79" t="s">
        <v>12</v>
      </c>
    </row>
    <row r="42" spans="1:24" s="19" customFormat="1" ht="41.25" customHeight="1">
      <c r="A42" s="55" t="s">
        <v>390</v>
      </c>
      <c r="B42" s="38"/>
      <c r="C42" s="38"/>
      <c r="D42" s="79"/>
      <c r="E42" s="79"/>
      <c r="F42" s="38"/>
      <c r="G42" s="38"/>
      <c r="H42" s="38"/>
      <c r="I42" s="38"/>
      <c r="J42" s="38"/>
      <c r="K42" s="38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79"/>
    </row>
    <row r="43" spans="1:24" s="19" customFormat="1" ht="118.5" customHeight="1">
      <c r="A43" s="79" t="s">
        <v>391</v>
      </c>
      <c r="B43" s="38" t="s">
        <v>23</v>
      </c>
      <c r="C43" s="38">
        <v>23</v>
      </c>
      <c r="D43" s="38" t="s">
        <v>11</v>
      </c>
      <c r="E43" s="38">
        <v>12</v>
      </c>
      <c r="F43" s="38"/>
      <c r="G43" s="38"/>
      <c r="H43" s="38"/>
      <c r="I43" s="38"/>
      <c r="J43" s="38"/>
      <c r="K43" s="38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79" t="s">
        <v>12</v>
      </c>
    </row>
    <row r="44" spans="1:24" s="19" customFormat="1" ht="75" customHeight="1">
      <c r="A44" s="55" t="s">
        <v>397</v>
      </c>
      <c r="B44" s="38"/>
      <c r="C44" s="38"/>
      <c r="D44" s="79"/>
      <c r="E44" s="79"/>
      <c r="F44" s="38"/>
      <c r="G44" s="38"/>
      <c r="H44" s="38"/>
      <c r="I44" s="38"/>
      <c r="J44" s="38"/>
      <c r="K44" s="38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79"/>
    </row>
    <row r="45" spans="1:24" s="19" customFormat="1" ht="92.25" customHeight="1">
      <c r="A45" s="79" t="s">
        <v>398</v>
      </c>
      <c r="B45" s="38" t="s">
        <v>23</v>
      </c>
      <c r="C45" s="38">
        <v>40</v>
      </c>
      <c r="D45" s="38" t="s">
        <v>11</v>
      </c>
      <c r="E45" s="38">
        <v>150</v>
      </c>
      <c r="F45" s="38"/>
      <c r="G45" s="38"/>
      <c r="H45" s="38"/>
      <c r="I45" s="38"/>
      <c r="J45" s="38"/>
      <c r="K45" s="38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79" t="s">
        <v>12</v>
      </c>
    </row>
    <row r="46" spans="1:24" s="19" customFormat="1" ht="35.25" customHeight="1">
      <c r="A46" s="124" t="s">
        <v>399</v>
      </c>
      <c r="B46" s="38"/>
      <c r="C46" s="38"/>
      <c r="D46" s="79"/>
      <c r="E46" s="79"/>
      <c r="F46" s="38"/>
      <c r="G46" s="38"/>
      <c r="H46" s="38"/>
      <c r="I46" s="38"/>
      <c r="J46" s="38"/>
      <c r="K46" s="38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79"/>
    </row>
    <row r="47" spans="1:24" s="19" customFormat="1" ht="64.5" customHeight="1">
      <c r="A47" s="79" t="s">
        <v>432</v>
      </c>
      <c r="B47" s="38" t="s">
        <v>23</v>
      </c>
      <c r="C47" s="38">
        <v>8</v>
      </c>
      <c r="D47" s="38" t="s">
        <v>11</v>
      </c>
      <c r="E47" s="4">
        <v>70.6</v>
      </c>
      <c r="F47" s="38"/>
      <c r="G47" s="38"/>
      <c r="H47" s="38"/>
      <c r="I47" s="38"/>
      <c r="J47" s="38"/>
      <c r="K47" s="38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79" t="s">
        <v>12</v>
      </c>
    </row>
    <row r="48" spans="1:24" s="19" customFormat="1" ht="48.75" customHeight="1">
      <c r="A48" s="55" t="s">
        <v>400</v>
      </c>
      <c r="B48" s="38"/>
      <c r="C48" s="38"/>
      <c r="D48" s="79"/>
      <c r="E48" s="79"/>
      <c r="F48" s="38"/>
      <c r="G48" s="38"/>
      <c r="H48" s="38"/>
      <c r="I48" s="38"/>
      <c r="J48" s="38"/>
      <c r="K48" s="38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79"/>
    </row>
    <row r="49" spans="1:24" s="19" customFormat="1" ht="102.75" customHeight="1">
      <c r="A49" s="79" t="s">
        <v>401</v>
      </c>
      <c r="B49" s="38"/>
      <c r="C49" s="38"/>
      <c r="D49" s="82" t="s">
        <v>11</v>
      </c>
      <c r="E49" s="82">
        <v>10</v>
      </c>
      <c r="F49" s="38"/>
      <c r="G49" s="38"/>
      <c r="H49" s="38"/>
      <c r="I49" s="38"/>
      <c r="J49" s="38"/>
      <c r="K49" s="38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35" t="s">
        <v>12</v>
      </c>
    </row>
    <row r="50" spans="1:24" s="19" customFormat="1" ht="48.75" customHeight="1">
      <c r="A50" s="55" t="s">
        <v>208</v>
      </c>
      <c r="B50" s="38"/>
      <c r="C50" s="38"/>
      <c r="D50" s="82"/>
      <c r="E50" s="82"/>
      <c r="F50" s="38"/>
      <c r="G50" s="38"/>
      <c r="H50" s="38"/>
      <c r="I50" s="38"/>
      <c r="J50" s="38"/>
      <c r="K50" s="38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35"/>
    </row>
    <row r="51" spans="1:24" s="19" customFormat="1" ht="66" customHeight="1">
      <c r="A51" s="79" t="s">
        <v>209</v>
      </c>
      <c r="B51" s="38"/>
      <c r="C51" s="38"/>
      <c r="D51" s="82" t="s">
        <v>11</v>
      </c>
      <c r="E51" s="82">
        <v>17</v>
      </c>
      <c r="F51" s="79"/>
      <c r="G51" s="38"/>
      <c r="H51" s="38"/>
      <c r="I51" s="38"/>
      <c r="J51" s="38"/>
      <c r="K51" s="38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35" t="s">
        <v>12</v>
      </c>
    </row>
    <row r="52" spans="1:24" s="19" customFormat="1" ht="62.25" customHeight="1">
      <c r="A52" s="55" t="s">
        <v>402</v>
      </c>
      <c r="B52" s="38"/>
      <c r="C52" s="38"/>
      <c r="D52" s="82"/>
      <c r="E52" s="82"/>
      <c r="F52" s="38"/>
      <c r="G52" s="38"/>
      <c r="H52" s="38"/>
      <c r="I52" s="38"/>
      <c r="J52" s="38"/>
      <c r="K52" s="38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79"/>
    </row>
    <row r="53" spans="1:24" s="19" customFormat="1" ht="97.5" customHeight="1">
      <c r="A53" s="79" t="s">
        <v>403</v>
      </c>
      <c r="B53" s="38"/>
      <c r="C53" s="38"/>
      <c r="D53" s="82" t="s">
        <v>11</v>
      </c>
      <c r="E53" s="82">
        <v>15.4</v>
      </c>
      <c r="F53" s="38"/>
      <c r="G53" s="38"/>
      <c r="H53" s="38"/>
      <c r="I53" s="38"/>
      <c r="J53" s="38"/>
      <c r="K53" s="38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35" t="s">
        <v>12</v>
      </c>
    </row>
    <row r="54" spans="1:24" s="19" customFormat="1" ht="45.75" customHeight="1">
      <c r="A54" s="55" t="s">
        <v>206</v>
      </c>
      <c r="B54" s="4"/>
      <c r="C54" s="118"/>
      <c r="D54" s="82"/>
      <c r="E54" s="82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35"/>
    </row>
    <row r="55" spans="1:24" s="19" customFormat="1" ht="96" customHeight="1">
      <c r="A55" s="79" t="s">
        <v>207</v>
      </c>
      <c r="B55" s="4"/>
      <c r="C55" s="118"/>
      <c r="D55" s="82" t="s">
        <v>11</v>
      </c>
      <c r="E55" s="82">
        <v>140</v>
      </c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35" t="s">
        <v>12</v>
      </c>
    </row>
    <row r="56" spans="1:24" s="19" customFormat="1" ht="43.5" customHeight="1">
      <c r="A56" s="37" t="s">
        <v>210</v>
      </c>
      <c r="B56" s="4"/>
      <c r="C56" s="118"/>
      <c r="D56" s="82"/>
      <c r="E56" s="82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35"/>
    </row>
    <row r="57" spans="1:24" s="19" customFormat="1" ht="75" customHeight="1">
      <c r="A57" s="79" t="s">
        <v>211</v>
      </c>
      <c r="B57" s="4"/>
      <c r="C57" s="118"/>
      <c r="D57" s="82" t="s">
        <v>11</v>
      </c>
      <c r="E57" s="82">
        <v>40</v>
      </c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35" t="s">
        <v>12</v>
      </c>
    </row>
    <row r="58" spans="1:24" s="19" customFormat="1" ht="34.5" customHeight="1">
      <c r="A58" s="61" t="s">
        <v>219</v>
      </c>
      <c r="B58" s="4"/>
      <c r="C58" s="118"/>
      <c r="D58" s="82"/>
      <c r="E58" s="82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35"/>
    </row>
    <row r="59" spans="1:24" s="19" customFormat="1" ht="176.25" customHeight="1">
      <c r="A59" s="35" t="s">
        <v>220</v>
      </c>
      <c r="B59" s="4"/>
      <c r="C59" s="118"/>
      <c r="D59" s="82" t="s">
        <v>11</v>
      </c>
      <c r="E59" s="82">
        <v>660.4</v>
      </c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35" t="s">
        <v>12</v>
      </c>
    </row>
    <row r="60" spans="1:24" s="19" customFormat="1" ht="36.75" customHeight="1">
      <c r="A60" s="37" t="s">
        <v>205</v>
      </c>
      <c r="B60" s="38"/>
      <c r="C60" s="38"/>
      <c r="D60" s="82"/>
      <c r="E60" s="82"/>
      <c r="F60" s="38"/>
      <c r="G60" s="38"/>
      <c r="H60" s="38"/>
      <c r="I60" s="38"/>
      <c r="J60" s="38"/>
      <c r="K60" s="38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35"/>
    </row>
    <row r="61" spans="1:24" s="19" customFormat="1" ht="72.75" customHeight="1">
      <c r="A61" s="35" t="s">
        <v>416</v>
      </c>
      <c r="B61" s="38"/>
      <c r="C61" s="38"/>
      <c r="D61" s="155" t="s">
        <v>415</v>
      </c>
      <c r="E61" s="82">
        <v>359</v>
      </c>
      <c r="F61" s="155" t="s">
        <v>417</v>
      </c>
      <c r="G61" s="84">
        <v>550</v>
      </c>
      <c r="H61" s="155" t="s">
        <v>417</v>
      </c>
      <c r="I61" s="84">
        <v>550</v>
      </c>
      <c r="J61" s="82" t="s">
        <v>417</v>
      </c>
      <c r="K61" s="84">
        <v>550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35" t="s">
        <v>12</v>
      </c>
    </row>
    <row r="62" spans="1:24" s="19" customFormat="1" ht="110.25" customHeight="1">
      <c r="A62" s="35" t="s">
        <v>404</v>
      </c>
      <c r="B62" s="84"/>
      <c r="C62" s="84"/>
      <c r="D62" s="82" t="s">
        <v>23</v>
      </c>
      <c r="E62" s="82">
        <v>140.4</v>
      </c>
      <c r="F62" s="84" t="s">
        <v>23</v>
      </c>
      <c r="G62" s="118">
        <v>140.4</v>
      </c>
      <c r="H62" s="84" t="s">
        <v>23</v>
      </c>
      <c r="I62" s="118">
        <v>143.2</v>
      </c>
      <c r="J62" s="84" t="s">
        <v>23</v>
      </c>
      <c r="K62" s="118">
        <v>144.6</v>
      </c>
      <c r="L62" s="33" t="s">
        <v>11</v>
      </c>
      <c r="M62" s="118">
        <v>140.4</v>
      </c>
      <c r="N62" s="176" t="s">
        <v>11</v>
      </c>
      <c r="O62" s="118">
        <v>143.2</v>
      </c>
      <c r="P62" s="176" t="s">
        <v>11</v>
      </c>
      <c r="Q62" s="118">
        <v>144.6</v>
      </c>
      <c r="R62" s="118"/>
      <c r="S62" s="118"/>
      <c r="T62" s="118"/>
      <c r="U62" s="118"/>
      <c r="V62" s="118"/>
      <c r="W62" s="118"/>
      <c r="X62" s="35" t="s">
        <v>12</v>
      </c>
    </row>
    <row r="63" spans="1:24" s="19" customFormat="1" ht="64.5" customHeight="1">
      <c r="A63" s="55" t="s">
        <v>202</v>
      </c>
      <c r="B63" s="4"/>
      <c r="C63" s="118"/>
      <c r="D63" s="82"/>
      <c r="E63" s="82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35"/>
    </row>
    <row r="64" spans="1:24" s="19" customFormat="1" ht="101.25" customHeight="1">
      <c r="A64" s="79" t="s">
        <v>201</v>
      </c>
      <c r="B64" s="4"/>
      <c r="C64" s="118"/>
      <c r="D64" s="82" t="s">
        <v>23</v>
      </c>
      <c r="E64" s="82">
        <v>30</v>
      </c>
      <c r="F64" s="118" t="s">
        <v>23</v>
      </c>
      <c r="G64" s="118">
        <v>30</v>
      </c>
      <c r="H64" s="118" t="s">
        <v>23</v>
      </c>
      <c r="I64" s="118">
        <v>30.6</v>
      </c>
      <c r="J64" s="118" t="s">
        <v>23</v>
      </c>
      <c r="K64" s="118">
        <v>30.9</v>
      </c>
      <c r="L64" s="33" t="s">
        <v>11</v>
      </c>
      <c r="M64" s="118">
        <v>40</v>
      </c>
      <c r="N64" s="176" t="s">
        <v>11</v>
      </c>
      <c r="O64" s="118">
        <v>40.8</v>
      </c>
      <c r="P64" s="176" t="s">
        <v>11</v>
      </c>
      <c r="Q64" s="118">
        <v>41.2</v>
      </c>
      <c r="R64" s="118"/>
      <c r="S64" s="118"/>
      <c r="T64" s="118"/>
      <c r="U64" s="118"/>
      <c r="V64" s="118"/>
      <c r="W64" s="118"/>
      <c r="X64" s="35" t="s">
        <v>12</v>
      </c>
    </row>
    <row r="65" spans="1:24" s="19" customFormat="1" ht="73.5" customHeight="1">
      <c r="A65" s="55" t="s">
        <v>204</v>
      </c>
      <c r="B65" s="4"/>
      <c r="C65" s="118"/>
      <c r="D65" s="82"/>
      <c r="E65" s="82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35"/>
    </row>
    <row r="66" spans="1:24" s="19" customFormat="1" ht="68.25" customHeight="1">
      <c r="A66" s="79" t="s">
        <v>203</v>
      </c>
      <c r="B66" s="4"/>
      <c r="C66" s="118"/>
      <c r="D66" s="8" t="s">
        <v>23</v>
      </c>
      <c r="E66" s="8">
        <v>28</v>
      </c>
      <c r="F66" s="4" t="s">
        <v>11</v>
      </c>
      <c r="G66" s="4">
        <v>20</v>
      </c>
      <c r="H66" s="4" t="s">
        <v>11</v>
      </c>
      <c r="I66" s="4">
        <v>20.4</v>
      </c>
      <c r="J66" s="4" t="s">
        <v>11</v>
      </c>
      <c r="K66" s="4">
        <v>20.6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79" t="s">
        <v>12</v>
      </c>
    </row>
    <row r="67" spans="1:24" s="19" customFormat="1" ht="36.75" customHeight="1">
      <c r="A67" s="61" t="s">
        <v>212</v>
      </c>
      <c r="B67" s="4"/>
      <c r="C67" s="118"/>
      <c r="D67" s="82"/>
      <c r="E67" s="82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35"/>
    </row>
    <row r="68" spans="1:24" s="19" customFormat="1" ht="115.5" customHeight="1">
      <c r="A68" s="79" t="s">
        <v>213</v>
      </c>
      <c r="B68" s="4"/>
      <c r="C68" s="118"/>
      <c r="D68" s="82" t="s">
        <v>23</v>
      </c>
      <c r="E68" s="82">
        <v>0.5</v>
      </c>
      <c r="F68" s="118" t="s">
        <v>23</v>
      </c>
      <c r="G68" s="118">
        <v>99</v>
      </c>
      <c r="H68" s="118" t="s">
        <v>11</v>
      </c>
      <c r="I68" s="118">
        <v>101</v>
      </c>
      <c r="J68" s="118" t="s">
        <v>11</v>
      </c>
      <c r="K68" s="118">
        <v>102</v>
      </c>
      <c r="L68" s="118" t="s">
        <v>11</v>
      </c>
      <c r="M68" s="118">
        <v>3</v>
      </c>
      <c r="N68" s="176" t="s">
        <v>11</v>
      </c>
      <c r="O68" s="118">
        <v>1</v>
      </c>
      <c r="P68" s="118"/>
      <c r="Q68" s="118"/>
      <c r="R68" s="118"/>
      <c r="S68" s="118"/>
      <c r="T68" s="118"/>
      <c r="U68" s="118"/>
      <c r="V68" s="118"/>
      <c r="W68" s="118"/>
      <c r="X68" s="35" t="s">
        <v>12</v>
      </c>
    </row>
    <row r="69" spans="1:24" s="19" customFormat="1" ht="61.5" customHeight="1">
      <c r="A69" s="61" t="s">
        <v>285</v>
      </c>
      <c r="B69" s="4"/>
      <c r="C69" s="118"/>
      <c r="D69" s="82"/>
      <c r="E69" s="82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35"/>
    </row>
    <row r="70" spans="1:24" s="19" customFormat="1" ht="115.5" customHeight="1">
      <c r="A70" s="79" t="s">
        <v>233</v>
      </c>
      <c r="B70" s="4"/>
      <c r="C70" s="118"/>
      <c r="D70" s="82"/>
      <c r="E70" s="82">
        <v>206</v>
      </c>
      <c r="F70" s="118"/>
      <c r="G70" s="118">
        <v>206</v>
      </c>
      <c r="H70" s="118"/>
      <c r="I70" s="118">
        <v>206</v>
      </c>
      <c r="J70" s="118"/>
      <c r="K70" s="118">
        <v>206</v>
      </c>
      <c r="L70" s="118"/>
      <c r="M70" s="118">
        <v>206</v>
      </c>
      <c r="N70" s="118"/>
      <c r="O70" s="118">
        <v>206</v>
      </c>
      <c r="P70" s="118"/>
      <c r="Q70" s="118">
        <v>206</v>
      </c>
      <c r="R70" s="118"/>
      <c r="S70" s="118">
        <v>216</v>
      </c>
      <c r="T70" s="118"/>
      <c r="U70" s="118">
        <v>216</v>
      </c>
      <c r="V70" s="118"/>
      <c r="W70" s="118">
        <v>216</v>
      </c>
      <c r="X70" s="35" t="s">
        <v>12</v>
      </c>
    </row>
    <row r="71" spans="1:24" s="19" customFormat="1" ht="26.25" customHeight="1">
      <c r="A71" s="61" t="s">
        <v>214</v>
      </c>
      <c r="B71" s="4"/>
      <c r="C71" s="118"/>
      <c r="D71" s="82"/>
      <c r="E71" s="82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35"/>
    </row>
    <row r="72" spans="1:24" s="19" customFormat="1" ht="108" customHeight="1">
      <c r="A72" s="35" t="s">
        <v>229</v>
      </c>
      <c r="B72" s="4"/>
      <c r="C72" s="118"/>
      <c r="D72" s="82" t="s">
        <v>23</v>
      </c>
      <c r="E72" s="82">
        <v>1.5</v>
      </c>
      <c r="F72" s="118" t="s">
        <v>23</v>
      </c>
      <c r="G72" s="118">
        <v>387.3</v>
      </c>
      <c r="H72" s="118" t="s">
        <v>23</v>
      </c>
      <c r="I72" s="118">
        <v>395</v>
      </c>
      <c r="J72" s="118" t="s">
        <v>23</v>
      </c>
      <c r="K72" s="118">
        <v>398.9</v>
      </c>
      <c r="L72" s="118" t="s">
        <v>11</v>
      </c>
      <c r="M72" s="118">
        <v>387.3</v>
      </c>
      <c r="N72" s="176" t="s">
        <v>11</v>
      </c>
      <c r="O72" s="118">
        <v>395</v>
      </c>
      <c r="P72" s="176" t="s">
        <v>11</v>
      </c>
      <c r="Q72" s="118">
        <v>398.9</v>
      </c>
      <c r="R72" s="118"/>
      <c r="S72" s="118"/>
      <c r="T72" s="118"/>
      <c r="U72" s="118"/>
      <c r="V72" s="118"/>
      <c r="W72" s="118"/>
      <c r="X72" s="35" t="s">
        <v>12</v>
      </c>
    </row>
    <row r="73" spans="1:24" s="19" customFormat="1" ht="42" customHeight="1">
      <c r="A73" s="61" t="s">
        <v>215</v>
      </c>
      <c r="B73" s="4"/>
      <c r="C73" s="118"/>
      <c r="D73" s="82"/>
      <c r="E73" s="82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35"/>
    </row>
    <row r="74" spans="1:24" s="19" customFormat="1" ht="127.5" customHeight="1">
      <c r="A74" s="35" t="s">
        <v>216</v>
      </c>
      <c r="B74" s="4"/>
      <c r="C74" s="118"/>
      <c r="D74" s="82" t="s">
        <v>23</v>
      </c>
      <c r="E74" s="82">
        <v>19.5</v>
      </c>
      <c r="F74" s="118" t="s">
        <v>23</v>
      </c>
      <c r="G74" s="118">
        <v>19.5</v>
      </c>
      <c r="H74" s="118" t="s">
        <v>23</v>
      </c>
      <c r="I74" s="118">
        <v>19.9</v>
      </c>
      <c r="J74" s="118" t="s">
        <v>23</v>
      </c>
      <c r="K74" s="118">
        <v>20.1</v>
      </c>
      <c r="L74" s="118" t="s">
        <v>11</v>
      </c>
      <c r="M74" s="118">
        <v>19.5</v>
      </c>
      <c r="N74" s="176" t="s">
        <v>11</v>
      </c>
      <c r="O74" s="118">
        <v>19.9</v>
      </c>
      <c r="P74" s="176" t="s">
        <v>11</v>
      </c>
      <c r="Q74" s="118">
        <v>20.1</v>
      </c>
      <c r="R74" s="118"/>
      <c r="S74" s="118"/>
      <c r="T74" s="118"/>
      <c r="U74" s="118"/>
      <c r="V74" s="118"/>
      <c r="W74" s="118"/>
      <c r="X74" s="35" t="s">
        <v>12</v>
      </c>
    </row>
    <row r="75" spans="1:24" s="19" customFormat="1" ht="69.75" customHeight="1">
      <c r="A75" s="61" t="s">
        <v>217</v>
      </c>
      <c r="B75" s="4"/>
      <c r="C75" s="118"/>
      <c r="D75" s="82"/>
      <c r="E75" s="82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35"/>
    </row>
    <row r="76" spans="1:24" s="19" customFormat="1" ht="127.5" customHeight="1">
      <c r="A76" s="35" t="s">
        <v>218</v>
      </c>
      <c r="B76" s="4"/>
      <c r="C76" s="118"/>
      <c r="D76" s="82" t="s">
        <v>23</v>
      </c>
      <c r="E76" s="82">
        <v>30</v>
      </c>
      <c r="F76" s="118" t="s">
        <v>23</v>
      </c>
      <c r="G76" s="118">
        <v>30</v>
      </c>
      <c r="H76" s="118" t="s">
        <v>23</v>
      </c>
      <c r="I76" s="118">
        <v>30.6</v>
      </c>
      <c r="J76" s="118" t="s">
        <v>23</v>
      </c>
      <c r="K76" s="118">
        <v>30.9</v>
      </c>
      <c r="L76" s="118" t="s">
        <v>11</v>
      </c>
      <c r="M76" s="118">
        <v>30</v>
      </c>
      <c r="N76" s="176" t="s">
        <v>11</v>
      </c>
      <c r="O76" s="118">
        <v>30.6</v>
      </c>
      <c r="P76" s="176" t="s">
        <v>11</v>
      </c>
      <c r="Q76" s="118">
        <v>30.9</v>
      </c>
      <c r="R76" s="118"/>
      <c r="S76" s="118"/>
      <c r="T76" s="118"/>
      <c r="U76" s="118"/>
      <c r="V76" s="118"/>
      <c r="W76" s="118"/>
      <c r="X76" s="35" t="s">
        <v>12</v>
      </c>
    </row>
    <row r="77" spans="1:24" s="19" customFormat="1" ht="39.75" customHeight="1">
      <c r="A77" s="61" t="s">
        <v>221</v>
      </c>
      <c r="B77" s="4"/>
      <c r="C77" s="118"/>
      <c r="D77" s="82"/>
      <c r="E77" s="82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35"/>
    </row>
    <row r="78" spans="1:24" s="19" customFormat="1" ht="76.5" customHeight="1">
      <c r="A78" s="35" t="s">
        <v>222</v>
      </c>
      <c r="B78" s="4"/>
      <c r="C78" s="118"/>
      <c r="D78" s="82" t="s">
        <v>23</v>
      </c>
      <c r="E78" s="82">
        <v>1</v>
      </c>
      <c r="F78" s="118"/>
      <c r="G78" s="118">
        <v>993.1</v>
      </c>
      <c r="H78" s="118"/>
      <c r="I78" s="118">
        <v>1013</v>
      </c>
      <c r="J78" s="118"/>
      <c r="K78" s="118">
        <v>1022.9</v>
      </c>
      <c r="L78" s="118"/>
      <c r="M78" s="118">
        <v>993.1</v>
      </c>
      <c r="N78" s="118"/>
      <c r="O78" s="118">
        <v>1013</v>
      </c>
      <c r="P78" s="118"/>
      <c r="Q78" s="118">
        <v>1022.9</v>
      </c>
      <c r="R78" s="118"/>
      <c r="S78" s="118">
        <v>993.1</v>
      </c>
      <c r="T78" s="118"/>
      <c r="U78" s="118">
        <v>1013</v>
      </c>
      <c r="V78" s="118"/>
      <c r="W78" s="118">
        <v>1022.9</v>
      </c>
      <c r="X78" s="35" t="s">
        <v>12</v>
      </c>
    </row>
    <row r="79" spans="1:24" s="19" customFormat="1" ht="48.75" customHeight="1">
      <c r="A79" s="61" t="s">
        <v>225</v>
      </c>
      <c r="B79" s="4"/>
      <c r="C79" s="118"/>
      <c r="D79" s="82"/>
      <c r="E79" s="82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35"/>
    </row>
    <row r="80" spans="1:24" s="19" customFormat="1" ht="85.5" customHeight="1">
      <c r="A80" s="35" t="s">
        <v>226</v>
      </c>
      <c r="B80" s="4"/>
      <c r="C80" s="118"/>
      <c r="D80" s="82" t="s">
        <v>23</v>
      </c>
      <c r="E80" s="82">
        <v>37.5</v>
      </c>
      <c r="F80" s="118" t="s">
        <v>23</v>
      </c>
      <c r="G80" s="118">
        <v>37.5</v>
      </c>
      <c r="H80" s="118" t="s">
        <v>23</v>
      </c>
      <c r="I80" s="118">
        <v>38.3</v>
      </c>
      <c r="J80" s="118" t="s">
        <v>23</v>
      </c>
      <c r="K80" s="118">
        <v>38.6</v>
      </c>
      <c r="L80" s="118" t="s">
        <v>23</v>
      </c>
      <c r="M80" s="118">
        <v>37.5</v>
      </c>
      <c r="N80" s="118" t="s">
        <v>23</v>
      </c>
      <c r="O80" s="118">
        <v>38.3</v>
      </c>
      <c r="P80" s="118" t="s">
        <v>23</v>
      </c>
      <c r="Q80" s="118">
        <v>38.6</v>
      </c>
      <c r="R80" s="176" t="s">
        <v>11</v>
      </c>
      <c r="S80" s="118">
        <v>37.5</v>
      </c>
      <c r="T80" s="118" t="s">
        <v>11</v>
      </c>
      <c r="U80" s="118">
        <v>38.3</v>
      </c>
      <c r="V80" s="118" t="s">
        <v>11</v>
      </c>
      <c r="W80" s="118">
        <v>38.6</v>
      </c>
      <c r="X80" s="35" t="s">
        <v>12</v>
      </c>
    </row>
    <row r="81" spans="1:24" s="19" customFormat="1" ht="72" customHeight="1">
      <c r="A81" s="61" t="s">
        <v>227</v>
      </c>
      <c r="B81" s="4"/>
      <c r="C81" s="118"/>
      <c r="D81" s="82"/>
      <c r="E81" s="82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35"/>
    </row>
    <row r="82" spans="1:24" s="19" customFormat="1" ht="115.5" customHeight="1">
      <c r="A82" s="35" t="s">
        <v>228</v>
      </c>
      <c r="B82" s="4"/>
      <c r="C82" s="118"/>
      <c r="D82" s="82" t="s">
        <v>23</v>
      </c>
      <c r="E82" s="82">
        <v>15.5</v>
      </c>
      <c r="F82" s="82" t="s">
        <v>23</v>
      </c>
      <c r="G82" s="118">
        <v>15</v>
      </c>
      <c r="H82" s="82" t="s">
        <v>23</v>
      </c>
      <c r="I82" s="118">
        <v>15.3</v>
      </c>
      <c r="J82" s="82" t="s">
        <v>23</v>
      </c>
      <c r="K82" s="118">
        <v>15.5</v>
      </c>
      <c r="L82" s="118" t="s">
        <v>23</v>
      </c>
      <c r="M82" s="118">
        <v>25</v>
      </c>
      <c r="N82" s="118" t="s">
        <v>23</v>
      </c>
      <c r="O82" s="118">
        <v>25.5</v>
      </c>
      <c r="P82" s="118" t="s">
        <v>23</v>
      </c>
      <c r="Q82" s="118">
        <v>25.8</v>
      </c>
      <c r="R82" s="176" t="s">
        <v>11</v>
      </c>
      <c r="S82" s="118">
        <v>5</v>
      </c>
      <c r="T82" s="118" t="s">
        <v>11</v>
      </c>
      <c r="U82" s="118">
        <v>5.1</v>
      </c>
      <c r="V82" s="118" t="s">
        <v>11</v>
      </c>
      <c r="W82" s="118">
        <v>5.2</v>
      </c>
      <c r="X82" s="35" t="s">
        <v>12</v>
      </c>
    </row>
    <row r="83" spans="1:24" s="19" customFormat="1" ht="36.75" customHeight="1">
      <c r="A83" s="55" t="s">
        <v>91</v>
      </c>
      <c r="B83" s="62"/>
      <c r="C83" s="62"/>
      <c r="D83" s="79"/>
      <c r="E83" s="79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119"/>
    </row>
    <row r="84" spans="1:24" s="19" customFormat="1" ht="141.75" customHeight="1">
      <c r="A84" s="35" t="s">
        <v>123</v>
      </c>
      <c r="B84" s="62"/>
      <c r="C84" s="41">
        <v>6</v>
      </c>
      <c r="D84" s="35"/>
      <c r="E84" s="35">
        <v>15</v>
      </c>
      <c r="F84" s="62"/>
      <c r="G84" s="62">
        <v>5</v>
      </c>
      <c r="H84" s="62"/>
      <c r="I84" s="62">
        <v>5</v>
      </c>
      <c r="J84" s="62"/>
      <c r="K84" s="62">
        <v>5</v>
      </c>
      <c r="L84" s="62"/>
      <c r="M84" s="62">
        <v>5</v>
      </c>
      <c r="N84" s="62"/>
      <c r="O84" s="62">
        <v>5</v>
      </c>
      <c r="P84" s="62"/>
      <c r="Q84" s="62">
        <v>5</v>
      </c>
      <c r="R84" s="62"/>
      <c r="S84" s="62">
        <v>5</v>
      </c>
      <c r="T84" s="62"/>
      <c r="U84" s="62">
        <v>5</v>
      </c>
      <c r="V84" s="62"/>
      <c r="W84" s="62">
        <v>5</v>
      </c>
      <c r="X84" s="119" t="s">
        <v>12</v>
      </c>
    </row>
    <row r="85" spans="1:24" s="19" customFormat="1" ht="102.75" customHeight="1" hidden="1">
      <c r="A85" s="55" t="s">
        <v>127</v>
      </c>
      <c r="B85" s="62"/>
      <c r="C85" s="41"/>
      <c r="D85" s="79"/>
      <c r="E85" s="79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119"/>
    </row>
    <row r="86" spans="1:24" s="19" customFormat="1" ht="162.75" customHeight="1" hidden="1">
      <c r="A86" s="35" t="s">
        <v>128</v>
      </c>
      <c r="B86" s="62"/>
      <c r="C86" s="41">
        <v>206</v>
      </c>
      <c r="D86" s="79"/>
      <c r="E86" s="79"/>
      <c r="F86" s="62"/>
      <c r="G86" s="62">
        <v>206</v>
      </c>
      <c r="H86" s="62"/>
      <c r="I86" s="62">
        <v>206</v>
      </c>
      <c r="J86" s="62"/>
      <c r="K86" s="62">
        <v>206</v>
      </c>
      <c r="L86" s="62"/>
      <c r="M86" s="62">
        <v>206</v>
      </c>
      <c r="N86" s="62"/>
      <c r="O86" s="62">
        <v>206</v>
      </c>
      <c r="P86" s="62"/>
      <c r="Q86" s="62">
        <v>206</v>
      </c>
      <c r="R86" s="62"/>
      <c r="S86" s="62">
        <v>216</v>
      </c>
      <c r="T86" s="62"/>
      <c r="U86" s="62">
        <v>216</v>
      </c>
      <c r="V86" s="62"/>
      <c r="W86" s="62">
        <v>216</v>
      </c>
      <c r="X86" s="119" t="s">
        <v>12</v>
      </c>
    </row>
    <row r="87" spans="1:24" s="19" customFormat="1" ht="54" hidden="1">
      <c r="A87" s="55" t="s">
        <v>129</v>
      </c>
      <c r="B87" s="62"/>
      <c r="C87" s="41"/>
      <c r="D87" s="79"/>
      <c r="E87" s="79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119"/>
    </row>
    <row r="88" spans="1:24" s="19" customFormat="1" ht="55.5" hidden="1">
      <c r="A88" s="35" t="s">
        <v>196</v>
      </c>
      <c r="B88" s="62" t="s">
        <v>11</v>
      </c>
      <c r="C88" s="41">
        <v>45</v>
      </c>
      <c r="D88" s="79"/>
      <c r="E88" s="79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119" t="s">
        <v>12</v>
      </c>
    </row>
    <row r="89" spans="1:24" s="19" customFormat="1" ht="27.75">
      <c r="A89" s="61" t="s">
        <v>223</v>
      </c>
      <c r="B89" s="4"/>
      <c r="C89" s="118"/>
      <c r="D89" s="82"/>
      <c r="E89" s="82"/>
      <c r="F89" s="38"/>
      <c r="G89" s="38"/>
      <c r="H89" s="38"/>
      <c r="I89" s="38"/>
      <c r="J89" s="38"/>
      <c r="K89" s="38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79"/>
    </row>
    <row r="90" spans="1:24" s="19" customFormat="1" ht="146.25" customHeight="1">
      <c r="A90" s="35" t="s">
        <v>224</v>
      </c>
      <c r="B90" s="4"/>
      <c r="C90" s="118"/>
      <c r="D90" s="82" t="s">
        <v>23</v>
      </c>
      <c r="E90" s="82">
        <v>250</v>
      </c>
      <c r="F90" s="82" t="s">
        <v>23</v>
      </c>
      <c r="G90" s="84">
        <v>250</v>
      </c>
      <c r="H90" s="82" t="s">
        <v>23</v>
      </c>
      <c r="I90" s="84">
        <v>255</v>
      </c>
      <c r="J90" s="82" t="s">
        <v>23</v>
      </c>
      <c r="K90" s="84">
        <v>257.5</v>
      </c>
      <c r="L90" s="82" t="s">
        <v>23</v>
      </c>
      <c r="M90" s="84">
        <v>250</v>
      </c>
      <c r="N90" s="82" t="s">
        <v>23</v>
      </c>
      <c r="O90" s="84">
        <v>255</v>
      </c>
      <c r="P90" s="82" t="s">
        <v>23</v>
      </c>
      <c r="Q90" s="84">
        <v>257.5</v>
      </c>
      <c r="R90" s="176" t="s">
        <v>11</v>
      </c>
      <c r="S90" s="84">
        <v>250</v>
      </c>
      <c r="T90" s="118" t="s">
        <v>11</v>
      </c>
      <c r="U90" s="84">
        <v>255</v>
      </c>
      <c r="V90" s="118" t="s">
        <v>11</v>
      </c>
      <c r="W90" s="84">
        <v>257.5</v>
      </c>
      <c r="X90" s="35" t="s">
        <v>12</v>
      </c>
    </row>
    <row r="91" spans="1:24" ht="36.75" customHeight="1" hidden="1">
      <c r="A91" s="148" t="s">
        <v>90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79"/>
    </row>
    <row r="92" spans="1:24" ht="69.75" customHeight="1" hidden="1">
      <c r="A92" s="79" t="s">
        <v>197</v>
      </c>
      <c r="B92" s="4" t="s">
        <v>11</v>
      </c>
      <c r="C92" s="38">
        <v>1200</v>
      </c>
      <c r="D92" s="4"/>
      <c r="E92" s="4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79" t="s">
        <v>12</v>
      </c>
    </row>
    <row r="93" spans="1:24" ht="93" customHeight="1">
      <c r="A93" s="37" t="s">
        <v>441</v>
      </c>
      <c r="B93" s="79"/>
      <c r="C93" s="79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79"/>
    </row>
    <row r="94" spans="1:24" ht="76.5" customHeight="1">
      <c r="A94" s="35" t="s">
        <v>183</v>
      </c>
      <c r="B94" s="35"/>
      <c r="C94" s="82">
        <v>24.5</v>
      </c>
      <c r="D94" s="152"/>
      <c r="E94" s="152">
        <v>42.7</v>
      </c>
      <c r="F94" s="152"/>
      <c r="G94" s="152"/>
      <c r="H94" s="152"/>
      <c r="I94" s="152"/>
      <c r="J94" s="152" t="s">
        <v>11</v>
      </c>
      <c r="K94" s="152">
        <v>27.2</v>
      </c>
      <c r="L94" s="152"/>
      <c r="M94" s="152"/>
      <c r="N94" s="152"/>
      <c r="O94" s="152"/>
      <c r="P94" s="152"/>
      <c r="Q94" s="84">
        <v>0.8</v>
      </c>
      <c r="R94" s="152"/>
      <c r="S94" s="152"/>
      <c r="T94" s="152"/>
      <c r="U94" s="152"/>
      <c r="V94" s="152"/>
      <c r="W94" s="84">
        <v>0.8</v>
      </c>
      <c r="X94" s="134" t="s">
        <v>12</v>
      </c>
    </row>
  </sheetData>
  <sheetProtection/>
  <mergeCells count="18">
    <mergeCell ref="V5:W5"/>
    <mergeCell ref="E9:W9"/>
    <mergeCell ref="J5:K5"/>
    <mergeCell ref="L5:M5"/>
    <mergeCell ref="N5:O5"/>
    <mergeCell ref="P5:Q5"/>
    <mergeCell ref="R5:S5"/>
    <mergeCell ref="T5:U5"/>
    <mergeCell ref="A1:X1"/>
    <mergeCell ref="A4:A6"/>
    <mergeCell ref="B4:C5"/>
    <mergeCell ref="D4:E5"/>
    <mergeCell ref="F4:K4"/>
    <mergeCell ref="L4:Q4"/>
    <mergeCell ref="R4:W4"/>
    <mergeCell ref="X4:X6"/>
    <mergeCell ref="F5:G5"/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8" r:id="rId1"/>
  <rowBreaks count="4" manualBreakCount="4">
    <brk id="21" max="23" man="1"/>
    <brk id="47" max="255" man="1"/>
    <brk id="62" max="23" man="1"/>
    <brk id="74" max="2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162"/>
  <sheetViews>
    <sheetView view="pageBreakPreview" zoomScale="57" zoomScaleNormal="50" zoomScaleSheetLayoutView="57" zoomScalePageLayoutView="30" workbookViewId="0" topLeftCell="A1">
      <pane ySplit="7" topLeftCell="A141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5.7109375" style="19" customWidth="1"/>
    <col min="2" max="2" width="0.2890625" style="19" hidden="1" customWidth="1"/>
    <col min="3" max="3" width="16.140625" style="19" hidden="1" customWidth="1"/>
    <col min="4" max="4" width="13.140625" style="18" customWidth="1"/>
    <col min="5" max="5" width="15.8515625" style="18" customWidth="1"/>
    <col min="6" max="6" width="14.7109375" style="18" customWidth="1"/>
    <col min="7" max="7" width="15.140625" style="18" customWidth="1"/>
    <col min="8" max="8" width="13.00390625" style="18" customWidth="1"/>
    <col min="9" max="9" width="15.421875" style="18" customWidth="1"/>
    <col min="10" max="10" width="12.8515625" style="18" customWidth="1"/>
    <col min="11" max="11" width="16.00390625" style="18" customWidth="1"/>
    <col min="12" max="12" width="14.421875" style="18" customWidth="1"/>
    <col min="13" max="13" width="15.28125" style="18" customWidth="1"/>
    <col min="14" max="14" width="16.28125" style="18" customWidth="1"/>
    <col min="15" max="15" width="15.28125" style="18" customWidth="1"/>
    <col min="16" max="16" width="14.421875" style="18" customWidth="1"/>
    <col min="17" max="17" width="15.28125" style="18" customWidth="1"/>
    <col min="18" max="18" width="12.421875" style="18" customWidth="1"/>
    <col min="19" max="19" width="14.140625" style="18" customWidth="1"/>
    <col min="20" max="20" width="12.57421875" style="18" customWidth="1"/>
    <col min="21" max="21" width="14.00390625" style="18" customWidth="1"/>
    <col min="22" max="22" width="13.421875" style="18" customWidth="1"/>
    <col min="23" max="23" width="14.00390625" style="18" customWidth="1"/>
    <col min="24" max="24" width="24.00390625" style="19" customWidth="1"/>
    <col min="25" max="16384" width="9.140625" style="1" customWidth="1"/>
  </cols>
  <sheetData>
    <row r="1" spans="1:24" ht="27">
      <c r="A1" s="302" t="s">
        <v>10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</row>
    <row r="2" spans="1:24" ht="17.25" customHeight="1">
      <c r="A2" s="2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4" ht="28.5" thickBot="1">
      <c r="A3" s="2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6" t="s">
        <v>373</v>
      </c>
    </row>
    <row r="4" spans="1:24" ht="35.25" customHeight="1">
      <c r="A4" s="303" t="s">
        <v>1</v>
      </c>
      <c r="B4" s="296" t="s">
        <v>192</v>
      </c>
      <c r="C4" s="298"/>
      <c r="D4" s="296" t="s">
        <v>272</v>
      </c>
      <c r="E4" s="298"/>
      <c r="F4" s="293" t="s">
        <v>106</v>
      </c>
      <c r="G4" s="294"/>
      <c r="H4" s="294"/>
      <c r="I4" s="294"/>
      <c r="J4" s="294"/>
      <c r="K4" s="295"/>
      <c r="L4" s="293" t="s">
        <v>191</v>
      </c>
      <c r="M4" s="294"/>
      <c r="N4" s="294"/>
      <c r="O4" s="294"/>
      <c r="P4" s="294"/>
      <c r="Q4" s="295"/>
      <c r="R4" s="296" t="s">
        <v>273</v>
      </c>
      <c r="S4" s="297"/>
      <c r="T4" s="297"/>
      <c r="U4" s="297"/>
      <c r="V4" s="297"/>
      <c r="W4" s="298"/>
      <c r="X4" s="299" t="s">
        <v>25</v>
      </c>
    </row>
    <row r="5" spans="1:24" ht="35.25" customHeight="1">
      <c r="A5" s="304"/>
      <c r="B5" s="306"/>
      <c r="C5" s="307"/>
      <c r="D5" s="306"/>
      <c r="E5" s="307"/>
      <c r="F5" s="289" t="s">
        <v>2</v>
      </c>
      <c r="G5" s="289"/>
      <c r="H5" s="289" t="s">
        <v>3</v>
      </c>
      <c r="I5" s="289"/>
      <c r="J5" s="289" t="s">
        <v>9</v>
      </c>
      <c r="K5" s="289"/>
      <c r="L5" s="289" t="s">
        <v>2</v>
      </c>
      <c r="M5" s="289"/>
      <c r="N5" s="289" t="s">
        <v>3</v>
      </c>
      <c r="O5" s="289"/>
      <c r="P5" s="289" t="s">
        <v>9</v>
      </c>
      <c r="Q5" s="289"/>
      <c r="R5" s="289" t="s">
        <v>2</v>
      </c>
      <c r="S5" s="289"/>
      <c r="T5" s="289" t="s">
        <v>3</v>
      </c>
      <c r="U5" s="289"/>
      <c r="V5" s="289" t="s">
        <v>9</v>
      </c>
      <c r="W5" s="289"/>
      <c r="X5" s="300"/>
    </row>
    <row r="6" spans="1:24" ht="55.5" customHeight="1" thickBot="1">
      <c r="A6" s="305"/>
      <c r="B6" s="7" t="s">
        <v>5</v>
      </c>
      <c r="C6" s="7" t="s">
        <v>4</v>
      </c>
      <c r="D6" s="7" t="s">
        <v>5</v>
      </c>
      <c r="E6" s="7" t="s">
        <v>4</v>
      </c>
      <c r="F6" s="7" t="s">
        <v>5</v>
      </c>
      <c r="G6" s="7" t="s">
        <v>4</v>
      </c>
      <c r="H6" s="7" t="s">
        <v>5</v>
      </c>
      <c r="I6" s="7" t="s">
        <v>4</v>
      </c>
      <c r="J6" s="7" t="s">
        <v>5</v>
      </c>
      <c r="K6" s="7" t="s">
        <v>4</v>
      </c>
      <c r="L6" s="7" t="s">
        <v>5</v>
      </c>
      <c r="M6" s="7" t="s">
        <v>4</v>
      </c>
      <c r="N6" s="7" t="s">
        <v>5</v>
      </c>
      <c r="O6" s="7" t="s">
        <v>4</v>
      </c>
      <c r="P6" s="7" t="s">
        <v>5</v>
      </c>
      <c r="Q6" s="7" t="s">
        <v>4</v>
      </c>
      <c r="R6" s="7" t="s">
        <v>5</v>
      </c>
      <c r="S6" s="7" t="s">
        <v>4</v>
      </c>
      <c r="T6" s="7" t="s">
        <v>5</v>
      </c>
      <c r="U6" s="7" t="s">
        <v>4</v>
      </c>
      <c r="V6" s="7" t="s">
        <v>5</v>
      </c>
      <c r="W6" s="7" t="s">
        <v>4</v>
      </c>
      <c r="X6" s="301"/>
    </row>
    <row r="7" spans="1:24" ht="36.75" customHeight="1">
      <c r="A7" s="5"/>
      <c r="B7" s="2"/>
      <c r="C7" s="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8"/>
    </row>
    <row r="8" spans="1:24" ht="135">
      <c r="A8" s="9" t="s">
        <v>0</v>
      </c>
      <c r="B8" s="11"/>
      <c r="C8" s="12">
        <f>SUM(C11:C15)</f>
        <v>5504.569999999999</v>
      </c>
      <c r="D8" s="12"/>
      <c r="E8" s="12">
        <f aca="true" t="shared" si="0" ref="E8:U8">SUM(E11:E15)</f>
        <v>18715.52</v>
      </c>
      <c r="F8" s="12"/>
      <c r="G8" s="12">
        <f t="shared" si="0"/>
        <v>17293.47</v>
      </c>
      <c r="H8" s="12"/>
      <c r="I8" s="12">
        <f t="shared" si="0"/>
        <v>19836.71</v>
      </c>
      <c r="J8" s="12"/>
      <c r="K8" s="12">
        <f t="shared" si="0"/>
        <v>21467.35</v>
      </c>
      <c r="L8" s="12"/>
      <c r="M8" s="12">
        <f t="shared" si="0"/>
        <v>16038.439999999997</v>
      </c>
      <c r="N8" s="12"/>
      <c r="O8" s="12">
        <f t="shared" si="0"/>
        <v>17572.440000000002</v>
      </c>
      <c r="P8" s="12"/>
      <c r="Q8" s="12">
        <f t="shared" si="0"/>
        <v>18871.960000000003</v>
      </c>
      <c r="R8" s="12"/>
      <c r="S8" s="12">
        <f t="shared" si="0"/>
        <v>13283.479999999998</v>
      </c>
      <c r="T8" s="12"/>
      <c r="U8" s="12">
        <f t="shared" si="0"/>
        <v>14761.789999999997</v>
      </c>
      <c r="V8" s="12"/>
      <c r="W8" s="12">
        <f>SUM(W11:W15)</f>
        <v>15990.969999999996</v>
      </c>
      <c r="X8" s="10"/>
    </row>
    <row r="9" spans="1:24" ht="54" customHeight="1">
      <c r="A9" s="9" t="s">
        <v>152</v>
      </c>
      <c r="B9" s="11"/>
      <c r="C9" s="11"/>
      <c r="D9" s="11"/>
      <c r="E9" s="291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10"/>
    </row>
    <row r="10" spans="1:24" ht="27.75">
      <c r="A10" s="13"/>
      <c r="B10" s="10"/>
      <c r="C10" s="10"/>
      <c r="D10" s="10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0"/>
    </row>
    <row r="11" spans="1:24" ht="33.75" customHeight="1">
      <c r="A11" s="15" t="s">
        <v>8</v>
      </c>
      <c r="B11" s="11"/>
      <c r="C11" s="12">
        <f>SUMIF($X$18:$X$251,"Бюджет РФ",C$18:C$251)</f>
        <v>26.200000000000003</v>
      </c>
      <c r="D11" s="11"/>
      <c r="E11" s="12">
        <f>SUMIF($X$18:$X$251,"Бюджет РФ",E$18:E$251)</f>
        <v>415.95</v>
      </c>
      <c r="F11" s="12"/>
      <c r="G11" s="12">
        <f>SUMIF($X$18:$X$251,"Бюджет РФ",G$18:G$251)</f>
        <v>636.54</v>
      </c>
      <c r="H11" s="12"/>
      <c r="I11" s="12">
        <f>SUMIF($X$18:$X$251,"Бюджет РФ",I$18:I$251)</f>
        <v>647.14</v>
      </c>
      <c r="J11" s="12"/>
      <c r="K11" s="12">
        <f>SUMIF($X$18:$X$251,"Бюджет РФ",K$18:K$251)</f>
        <v>700.7800000000001</v>
      </c>
      <c r="L11" s="12"/>
      <c r="M11" s="12">
        <f>SUMIF($X$18:$X$251,"Бюджет РФ",M$18:M$251)</f>
        <v>750.41</v>
      </c>
      <c r="N11" s="12"/>
      <c r="O11" s="12">
        <f>SUMIF($X$18:$X$251,"Бюджет РФ",O$18:O$251)</f>
        <v>750.41</v>
      </c>
      <c r="P11" s="12"/>
      <c r="Q11" s="12">
        <f>SUMIF($X$18:$X$251,"Бюджет РФ",Q$18:Q$251)</f>
        <v>756.21</v>
      </c>
      <c r="R11" s="12"/>
      <c r="S11" s="12">
        <f>SUMIF($X$18:$X$251,"Бюджет РФ",S$18:S$251)</f>
        <v>366.46</v>
      </c>
      <c r="T11" s="12"/>
      <c r="U11" s="12">
        <f>SUMIF($X$18:$X$251,"Бюджет РФ",U$18:U$251)</f>
        <v>366.46</v>
      </c>
      <c r="V11" s="12"/>
      <c r="W11" s="12">
        <f>SUMIF($X$18:$X$251,"Бюджет РФ",W$18:W$251)</f>
        <v>366.46</v>
      </c>
      <c r="X11" s="11"/>
    </row>
    <row r="12" spans="1:24" ht="33.75" customHeight="1">
      <c r="A12" s="15" t="s">
        <v>6</v>
      </c>
      <c r="B12" s="11"/>
      <c r="C12" s="12">
        <f>SUMIF($X$18:$X$251,"Бюджет РБ",C$18:C$251)</f>
        <v>91</v>
      </c>
      <c r="D12" s="11"/>
      <c r="E12" s="12">
        <f>SUMIF($X$18:$X$251,"Бюджет РБ",E$18:E$251)</f>
        <v>106.75999999999999</v>
      </c>
      <c r="F12" s="12"/>
      <c r="G12" s="12">
        <f>SUMIF($X$18:$X$251,"Бюджет РБ",G$18:G$251)</f>
        <v>40.2</v>
      </c>
      <c r="H12" s="12"/>
      <c r="I12" s="12">
        <f>SUMIF($X$18:$X$251,"Бюджет РБ",I$18:I$251)</f>
        <v>43.7</v>
      </c>
      <c r="J12" s="12"/>
      <c r="K12" s="12">
        <f>SUMIF($X$18:$X$251,"Бюджет РБ",K$18:K$251)</f>
        <v>45.1</v>
      </c>
      <c r="L12" s="12"/>
      <c r="M12" s="12">
        <f>SUMIF($X$18:$X$251,"Бюджет РБ",M$18:M$251)</f>
        <v>0</v>
      </c>
      <c r="N12" s="12"/>
      <c r="O12" s="12">
        <f>SUMIF($X$18:$X$251,"Бюджет РБ",O$18:O$251)</f>
        <v>0</v>
      </c>
      <c r="P12" s="12"/>
      <c r="Q12" s="12">
        <f>SUMIF($X$18:$X$251,"Бюджет РБ",Q$18:Q$251)</f>
        <v>0</v>
      </c>
      <c r="R12" s="12"/>
      <c r="S12" s="12">
        <f>SUMIF($X$18:$X$251,"Бюджет РБ",S$18:S$251)</f>
        <v>0</v>
      </c>
      <c r="T12" s="12"/>
      <c r="U12" s="12">
        <f>SUMIF($X$18:$X$251,"Бюджет РБ",U$18:U$251)</f>
        <v>0</v>
      </c>
      <c r="V12" s="12"/>
      <c r="W12" s="12">
        <f>SUMIF($X$18:$X$251,"Бюджет РБ",W$18:W$251)</f>
        <v>0</v>
      </c>
      <c r="X12" s="11"/>
    </row>
    <row r="13" spans="1:24" ht="33.75" customHeight="1">
      <c r="A13" s="15" t="s">
        <v>7</v>
      </c>
      <c r="B13" s="11"/>
      <c r="C13" s="12">
        <f>SUMIF($X$18:$X$251,"Бюджет ГО",C$18:C$251)</f>
        <v>0</v>
      </c>
      <c r="D13" s="11"/>
      <c r="E13" s="12">
        <f>SUMIF($X$18:$X$251,"Бюджет ГО",E$18:E$251)</f>
        <v>0</v>
      </c>
      <c r="F13" s="12"/>
      <c r="G13" s="12">
        <f>SUMIF($X$18:$X$251,"Бюджет ГО",G$18:G$251)</f>
        <v>0</v>
      </c>
      <c r="H13" s="12"/>
      <c r="I13" s="12">
        <f>SUMIF($X$18:$X$251,"Бюджет ГО",I$18:I$251)</f>
        <v>0</v>
      </c>
      <c r="J13" s="12"/>
      <c r="K13" s="12">
        <f>SUMIF($X$18:$X$251,"Бюджет ГО",K$18:K$251)</f>
        <v>0</v>
      </c>
      <c r="L13" s="12"/>
      <c r="M13" s="12">
        <f>SUMIF($X$18:$X$251,"Бюджет ГО",M$18:M$251)</f>
        <v>0</v>
      </c>
      <c r="N13" s="12"/>
      <c r="O13" s="12">
        <f>SUMIF($X$18:$X$251,"Бюджет ГО",O$18:O$251)</f>
        <v>0</v>
      </c>
      <c r="P13" s="12"/>
      <c r="Q13" s="12">
        <f>SUMIF($X$18:$X$251,"Бюджет ГО",Q$18:Q$251)</f>
        <v>0</v>
      </c>
      <c r="R13" s="12"/>
      <c r="S13" s="12">
        <f>SUMIF($X$18:$X$251,"Бюджет ГО",S$18:S$251)</f>
        <v>0</v>
      </c>
      <c r="T13" s="12"/>
      <c r="U13" s="12">
        <f>SUMIF($X$18:$X$251,"Бюджет ГО",U$18:U$251)</f>
        <v>0</v>
      </c>
      <c r="V13" s="12"/>
      <c r="W13" s="12">
        <f>SUMIF($X$18:$X$251,"Бюджет ГО",W$18:W$251)</f>
        <v>0</v>
      </c>
      <c r="X13" s="11"/>
    </row>
    <row r="14" spans="1:24" ht="57.75" customHeight="1">
      <c r="A14" s="15" t="s">
        <v>153</v>
      </c>
      <c r="B14" s="11"/>
      <c r="C14" s="12">
        <f>SUMIF($X$18:$X$251,"Собств.",C$18:C$251)</f>
        <v>4782.569999999999</v>
      </c>
      <c r="D14" s="11"/>
      <c r="E14" s="12">
        <f>SUMIF($X$18:$X$251,"Собств.",E$18:E$251)</f>
        <v>15199.81</v>
      </c>
      <c r="F14" s="12"/>
      <c r="G14" s="12">
        <f>SUMIF($X$18:$X$251,"Собств.",G$18:G$251)</f>
        <v>13012.630000000003</v>
      </c>
      <c r="H14" s="12"/>
      <c r="I14" s="12">
        <f>SUMIF($X$18:$X$251,"Собств.",I$18:I$251)</f>
        <v>15527.769999999999</v>
      </c>
      <c r="J14" s="12"/>
      <c r="K14" s="12">
        <f>SUMIF($X$18:$X$251,"Собств.",K$18:K$251)</f>
        <v>17099.369999999995</v>
      </c>
      <c r="L14" s="12"/>
      <c r="M14" s="12">
        <f>SUMIF($X$18:$X$251,"Собств.",M$18:M$251)</f>
        <v>14062.729999999998</v>
      </c>
      <c r="N14" s="12"/>
      <c r="O14" s="12">
        <f>SUMIF($X$18:$X$251,"Собств.",O$18:O$251)</f>
        <v>15592.730000000001</v>
      </c>
      <c r="P14" s="12"/>
      <c r="Q14" s="12">
        <f>SUMIF($X$18:$X$251,"Собств.",Q$18:Q$251)</f>
        <v>16882.450000000004</v>
      </c>
      <c r="R14" s="12"/>
      <c r="S14" s="12">
        <f>SUMIF($X$18:$X$251,"Собств.",S$18:S$251)</f>
        <v>11090.019999999999</v>
      </c>
      <c r="T14" s="12"/>
      <c r="U14" s="12">
        <f>SUMIF($X$18:$X$251,"Собств.",U$18:U$251)</f>
        <v>12564.329999999998</v>
      </c>
      <c r="V14" s="12"/>
      <c r="W14" s="12">
        <f>SUMIF($X$18:$X$251,"Собств.",W$18:W$251)</f>
        <v>13789.509999999997</v>
      </c>
      <c r="X14" s="11"/>
    </row>
    <row r="15" spans="1:24" ht="63.75" customHeight="1">
      <c r="A15" s="15" t="s">
        <v>142</v>
      </c>
      <c r="B15" s="11"/>
      <c r="C15" s="12">
        <f>SUMIF($X$18:$X$251,"Привлеч.",C$18:C$251)</f>
        <v>604.8</v>
      </c>
      <c r="D15" s="11"/>
      <c r="E15" s="12">
        <f>SUMIF($X$18:$X$251,"Привлеч.",E$18:E$251)</f>
        <v>2993</v>
      </c>
      <c r="F15" s="12"/>
      <c r="G15" s="12">
        <f>SUMIF($X$18:$X$251,"Привлеч.",G$18:G$251)</f>
        <v>3604.1000000000004</v>
      </c>
      <c r="H15" s="12"/>
      <c r="I15" s="12">
        <f>SUMIF($X$18:$X$251,"Привлеч.",I$18:I$251)</f>
        <v>3618.1000000000004</v>
      </c>
      <c r="J15" s="12"/>
      <c r="K15" s="12">
        <f>SUMIF($X$18:$X$251,"Привлеч.",K$18:K$251)</f>
        <v>3622.1000000000004</v>
      </c>
      <c r="L15" s="12"/>
      <c r="M15" s="12">
        <f>SUMIF($X$18:$X$251,"Привлеч.",M$18:M$251)</f>
        <v>1225.3</v>
      </c>
      <c r="N15" s="12"/>
      <c r="O15" s="12">
        <f>SUMIF($X$18:$X$251,"Привлеч.",O$18:O$251)</f>
        <v>1229.3</v>
      </c>
      <c r="P15" s="12"/>
      <c r="Q15" s="12">
        <f>SUMIF($X$18:$X$251,"Привлеч.",Q$18:Q$251)</f>
        <v>1233.3</v>
      </c>
      <c r="R15" s="12"/>
      <c r="S15" s="12">
        <f>SUMIF($X$18:$X$251,"Привлеч.",S$18:S$251)</f>
        <v>1827</v>
      </c>
      <c r="T15" s="12"/>
      <c r="U15" s="12">
        <f>SUMIF($X$18:$X$251,"Привлеч.",U$18:U$251)</f>
        <v>1831</v>
      </c>
      <c r="V15" s="12"/>
      <c r="W15" s="12">
        <f>SUMIF($X$18:$X$251,"Привлеч.",W$18:W$251)</f>
        <v>1835</v>
      </c>
      <c r="X15" s="11"/>
    </row>
    <row r="16" spans="1:24" ht="27" customHeight="1" hidden="1">
      <c r="A16" s="20" t="s">
        <v>13</v>
      </c>
      <c r="B16" s="11"/>
      <c r="C16" s="12">
        <f>SUMIF($X$18:$X$251,"Иностр.",C$18:C$251)</f>
        <v>0</v>
      </c>
      <c r="D16" s="11"/>
      <c r="E16" s="12">
        <f>SUMIF($X$18:$X$251,"Иностр.",E$18:E$251)</f>
        <v>0</v>
      </c>
      <c r="F16" s="12"/>
      <c r="G16" s="12">
        <f>SUMIF($X$18:$X$251,"Иностр.",G$18:G$251)</f>
        <v>0</v>
      </c>
      <c r="H16" s="12"/>
      <c r="I16" s="12">
        <f>SUMIF($X$18:$X$251,"Иностр.",I$18:I$251)</f>
        <v>0</v>
      </c>
      <c r="J16" s="12"/>
      <c r="K16" s="12">
        <f>SUMIF($X$18:$X$251,"Иностр.",K$18:K$251)</f>
        <v>0</v>
      </c>
      <c r="L16" s="12"/>
      <c r="M16" s="12">
        <f>SUMIF($X$18:$X$251,"Иностр.",M$18:M$251)</f>
        <v>0</v>
      </c>
      <c r="N16" s="12"/>
      <c r="O16" s="12">
        <f>SUMIF($X$18:$X$251,"Иностр.",O$18:O$251)</f>
        <v>0</v>
      </c>
      <c r="P16" s="12"/>
      <c r="Q16" s="12">
        <f>SUMIF($X$18:$X$251,"Иностр.",Q$18:Q$251)</f>
        <v>0</v>
      </c>
      <c r="R16" s="12"/>
      <c r="S16" s="12">
        <f>SUMIF($X$18:$X$251,"Иностр.",S$18:S$251)</f>
        <v>0</v>
      </c>
      <c r="T16" s="12"/>
      <c r="U16" s="12">
        <f>SUMIF($X$18:$X$251,"Иностр.",U$18:U$251)</f>
        <v>0</v>
      </c>
      <c r="V16" s="12"/>
      <c r="W16" s="12">
        <f>SUMIF($X$18:$X$251,"Иностр.",W$18:W$251)</f>
        <v>0</v>
      </c>
      <c r="X16" s="11"/>
    </row>
    <row r="17" spans="1:24" ht="27" customHeight="1">
      <c r="A17" s="15" t="s">
        <v>22</v>
      </c>
      <c r="B17" s="11"/>
      <c r="C17" s="12"/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1"/>
    </row>
    <row r="18" spans="1:24" ht="227.25" customHeight="1">
      <c r="A18" s="113" t="s">
        <v>195</v>
      </c>
      <c r="B18" s="114" t="s">
        <v>32</v>
      </c>
      <c r="C18" s="123">
        <v>20</v>
      </c>
      <c r="D18" s="4"/>
      <c r="E18" s="114">
        <v>20.66</v>
      </c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3" t="s">
        <v>24</v>
      </c>
    </row>
    <row r="19" spans="1:24" ht="85.5" customHeight="1">
      <c r="A19" s="55" t="s">
        <v>112</v>
      </c>
      <c r="B19" s="79"/>
      <c r="C19" s="4"/>
      <c r="D19" s="4"/>
      <c r="E19" s="4"/>
      <c r="F19" s="4"/>
      <c r="G19" s="4"/>
      <c r="H19" s="4"/>
      <c r="I19" s="4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115"/>
    </row>
    <row r="20" spans="1:24" ht="140.25" customHeight="1">
      <c r="A20" s="35" t="s">
        <v>530</v>
      </c>
      <c r="B20" s="35"/>
      <c r="C20" s="220">
        <v>50</v>
      </c>
      <c r="D20" s="220"/>
      <c r="E20" s="220">
        <v>86.1</v>
      </c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19" t="s">
        <v>24</v>
      </c>
    </row>
    <row r="21" spans="1:25" ht="212.25" customHeight="1">
      <c r="A21" s="35" t="s">
        <v>99</v>
      </c>
      <c r="B21" s="194"/>
      <c r="C21" s="220">
        <v>18.1</v>
      </c>
      <c r="D21" s="220"/>
      <c r="E21" s="220">
        <v>56.45</v>
      </c>
      <c r="F21" s="220"/>
      <c r="G21" s="220">
        <v>100</v>
      </c>
      <c r="H21" s="220"/>
      <c r="I21" s="220">
        <v>100</v>
      </c>
      <c r="J21" s="220"/>
      <c r="K21" s="220">
        <v>100</v>
      </c>
      <c r="L21" s="220"/>
      <c r="M21" s="220">
        <v>90.5</v>
      </c>
      <c r="N21" s="220"/>
      <c r="O21" s="220">
        <v>90.5</v>
      </c>
      <c r="P21" s="220"/>
      <c r="Q21" s="220">
        <v>90.5</v>
      </c>
      <c r="R21" s="220"/>
      <c r="S21" s="220"/>
      <c r="T21" s="220"/>
      <c r="U21" s="220"/>
      <c r="V21" s="220"/>
      <c r="W21" s="220"/>
      <c r="X21" s="219" t="s">
        <v>26</v>
      </c>
      <c r="Y21" s="1" t="s">
        <v>279</v>
      </c>
    </row>
    <row r="22" spans="1:25" ht="125.25" customHeight="1">
      <c r="A22" s="35" t="s">
        <v>193</v>
      </c>
      <c r="B22" s="194"/>
      <c r="C22" s="220"/>
      <c r="D22" s="220"/>
      <c r="E22" s="220">
        <v>147.2</v>
      </c>
      <c r="F22" s="220"/>
      <c r="G22" s="220">
        <v>463.74</v>
      </c>
      <c r="H22" s="220"/>
      <c r="I22" s="220">
        <v>463.74</v>
      </c>
      <c r="J22" s="220"/>
      <c r="K22" s="220">
        <v>463.74</v>
      </c>
      <c r="L22" s="220"/>
      <c r="M22" s="220">
        <v>570.71</v>
      </c>
      <c r="N22" s="220"/>
      <c r="O22" s="220">
        <v>570.71</v>
      </c>
      <c r="P22" s="220"/>
      <c r="Q22" s="220">
        <v>570.71</v>
      </c>
      <c r="R22" s="220"/>
      <c r="S22" s="220"/>
      <c r="T22" s="220"/>
      <c r="U22" s="220"/>
      <c r="V22" s="220"/>
      <c r="W22" s="220"/>
      <c r="X22" s="219" t="s">
        <v>26</v>
      </c>
      <c r="Y22" s="1" t="s">
        <v>279</v>
      </c>
    </row>
    <row r="23" spans="1:25" ht="160.5" customHeight="1">
      <c r="A23" s="79" t="s">
        <v>194</v>
      </c>
      <c r="B23" s="8"/>
      <c r="C23" s="4"/>
      <c r="D23" s="4"/>
      <c r="E23" s="114"/>
      <c r="F23" s="114" t="s">
        <v>32</v>
      </c>
      <c r="G23" s="114">
        <v>6.6</v>
      </c>
      <c r="H23" s="114" t="s">
        <v>32</v>
      </c>
      <c r="I23" s="114">
        <v>6.6</v>
      </c>
      <c r="J23" s="114" t="s">
        <v>32</v>
      </c>
      <c r="K23" s="114">
        <v>6.6</v>
      </c>
      <c r="L23" s="114"/>
      <c r="M23" s="84">
        <v>40</v>
      </c>
      <c r="N23" s="84"/>
      <c r="O23" s="84">
        <v>40</v>
      </c>
      <c r="P23" s="84"/>
      <c r="Q23" s="84">
        <v>40</v>
      </c>
      <c r="R23" s="36"/>
      <c r="S23" s="36"/>
      <c r="T23" s="36"/>
      <c r="U23" s="36"/>
      <c r="V23" s="36"/>
      <c r="W23" s="36"/>
      <c r="X23" s="113" t="s">
        <v>26</v>
      </c>
      <c r="Y23" s="1" t="s">
        <v>279</v>
      </c>
    </row>
    <row r="24" spans="1:24" ht="54">
      <c r="A24" s="37" t="s">
        <v>388</v>
      </c>
      <c r="B24" s="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115"/>
    </row>
    <row r="25" spans="1:24" ht="145.5" customHeight="1">
      <c r="A25" s="79" t="s">
        <v>389</v>
      </c>
      <c r="B25" s="8"/>
      <c r="C25" s="4"/>
      <c r="D25" s="4"/>
      <c r="E25" s="114">
        <v>103</v>
      </c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3" t="s">
        <v>12</v>
      </c>
    </row>
    <row r="26" spans="1:24" ht="45" customHeight="1">
      <c r="A26" s="55" t="s">
        <v>382</v>
      </c>
      <c r="B26" s="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115"/>
    </row>
    <row r="27" spans="1:24" ht="69.75" customHeight="1">
      <c r="A27" s="79" t="s">
        <v>497</v>
      </c>
      <c r="B27" s="8"/>
      <c r="C27" s="4"/>
      <c r="D27" s="4"/>
      <c r="E27" s="4">
        <v>41.5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113" t="s">
        <v>12</v>
      </c>
    </row>
    <row r="28" spans="1:24" ht="67.5" customHeight="1">
      <c r="A28" s="37" t="s">
        <v>386</v>
      </c>
      <c r="B28" s="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113"/>
    </row>
    <row r="29" spans="1:24" ht="58.5" customHeight="1">
      <c r="A29" s="79" t="s">
        <v>387</v>
      </c>
      <c r="B29" s="8"/>
      <c r="C29" s="4"/>
      <c r="D29" s="4"/>
      <c r="E29" s="4">
        <v>36.5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113" t="s">
        <v>12</v>
      </c>
    </row>
    <row r="30" spans="1:24" ht="38.25" customHeight="1">
      <c r="A30" s="55" t="s">
        <v>274</v>
      </c>
      <c r="B30" s="79"/>
      <c r="C30" s="7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115"/>
    </row>
    <row r="31" spans="1:24" ht="140.25" customHeight="1">
      <c r="A31" s="308" t="s">
        <v>96</v>
      </c>
      <c r="B31" s="79"/>
      <c r="C31" s="82">
        <v>904.7</v>
      </c>
      <c r="D31" s="114"/>
      <c r="E31" s="114">
        <v>189.6</v>
      </c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3" t="s">
        <v>12</v>
      </c>
    </row>
    <row r="32" spans="1:24" ht="128.25" customHeight="1">
      <c r="A32" s="308"/>
      <c r="B32" s="79"/>
      <c r="C32" s="82"/>
      <c r="D32" s="114"/>
      <c r="E32" s="161">
        <v>17</v>
      </c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0" t="s">
        <v>30</v>
      </c>
    </row>
    <row r="33" spans="1:24" ht="177.75" customHeight="1">
      <c r="A33" s="113" t="s">
        <v>72</v>
      </c>
      <c r="B33" s="79"/>
      <c r="C33" s="82">
        <v>266.8</v>
      </c>
      <c r="D33" s="114"/>
      <c r="E33" s="114">
        <v>17.4</v>
      </c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35" t="s">
        <v>30</v>
      </c>
    </row>
    <row r="34" spans="1:24" ht="263.25" customHeight="1">
      <c r="A34" s="113" t="s">
        <v>521</v>
      </c>
      <c r="B34" s="79"/>
      <c r="C34" s="82"/>
      <c r="D34" s="114"/>
      <c r="E34" s="114">
        <v>671.2</v>
      </c>
      <c r="F34" s="114"/>
      <c r="G34" s="84">
        <v>1344</v>
      </c>
      <c r="H34" s="114"/>
      <c r="I34" s="84">
        <v>1344</v>
      </c>
      <c r="J34" s="114"/>
      <c r="K34" s="84">
        <v>1344</v>
      </c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35" t="s">
        <v>30</v>
      </c>
    </row>
    <row r="35" spans="1:24" ht="60" customHeight="1">
      <c r="A35" s="308" t="s">
        <v>275</v>
      </c>
      <c r="B35" s="79"/>
      <c r="C35" s="82"/>
      <c r="D35" s="114"/>
      <c r="E35" s="114">
        <v>174.4</v>
      </c>
      <c r="F35" s="114"/>
      <c r="G35" s="114"/>
      <c r="H35" s="114"/>
      <c r="I35" s="161"/>
      <c r="J35" s="114"/>
      <c r="K35" s="161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35" t="s">
        <v>12</v>
      </c>
    </row>
    <row r="36" spans="1:24" ht="59.25" customHeight="1">
      <c r="A36" s="308"/>
      <c r="B36" s="79"/>
      <c r="C36" s="82"/>
      <c r="D36" s="114"/>
      <c r="E36" s="4">
        <v>192.6</v>
      </c>
      <c r="F36" s="4"/>
      <c r="G36" s="4">
        <v>525.7</v>
      </c>
      <c r="H36" s="4"/>
      <c r="I36" s="4">
        <v>525.7</v>
      </c>
      <c r="J36" s="4"/>
      <c r="K36" s="4">
        <v>525.7</v>
      </c>
      <c r="L36" s="4"/>
      <c r="M36" s="4">
        <v>86.5</v>
      </c>
      <c r="N36" s="4"/>
      <c r="O36" s="4">
        <v>86.5</v>
      </c>
      <c r="P36" s="4"/>
      <c r="Q36" s="4">
        <v>86.5</v>
      </c>
      <c r="R36" s="4"/>
      <c r="S36" s="4"/>
      <c r="T36" s="4"/>
      <c r="U36" s="4"/>
      <c r="V36" s="4"/>
      <c r="W36" s="4"/>
      <c r="X36" s="79" t="s">
        <v>30</v>
      </c>
    </row>
    <row r="37" spans="1:24" ht="51" customHeight="1">
      <c r="A37" s="308" t="s">
        <v>276</v>
      </c>
      <c r="B37" s="79"/>
      <c r="C37" s="82"/>
      <c r="D37" s="114"/>
      <c r="E37" s="57">
        <v>687.9</v>
      </c>
      <c r="F37" s="57"/>
      <c r="G37" s="57">
        <v>265.7</v>
      </c>
      <c r="H37" s="57"/>
      <c r="I37" s="57">
        <v>265.7</v>
      </c>
      <c r="J37" s="57"/>
      <c r="K37" s="57">
        <v>265.7</v>
      </c>
      <c r="L37" s="57"/>
      <c r="M37" s="57"/>
      <c r="N37" s="57"/>
      <c r="O37" s="57"/>
      <c r="P37" s="57"/>
      <c r="Q37" s="57"/>
      <c r="R37" s="57"/>
      <c r="S37" s="57">
        <v>194.5</v>
      </c>
      <c r="T37" s="57"/>
      <c r="U37" s="57">
        <v>194.5</v>
      </c>
      <c r="V37" s="57"/>
      <c r="W37" s="57">
        <v>194.5</v>
      </c>
      <c r="X37" s="97" t="s">
        <v>12</v>
      </c>
    </row>
    <row r="38" spans="1:24" ht="48.75" customHeight="1">
      <c r="A38" s="308"/>
      <c r="B38" s="79"/>
      <c r="C38" s="82"/>
      <c r="D38" s="114"/>
      <c r="E38" s="114">
        <v>92.6</v>
      </c>
      <c r="F38" s="114"/>
      <c r="G38" s="114">
        <v>28.2</v>
      </c>
      <c r="H38" s="114"/>
      <c r="I38" s="161">
        <v>28.2</v>
      </c>
      <c r="J38" s="114"/>
      <c r="K38" s="161">
        <v>28.2</v>
      </c>
      <c r="L38" s="114"/>
      <c r="M38" s="114">
        <v>6.2</v>
      </c>
      <c r="N38" s="114"/>
      <c r="O38" s="161">
        <v>6.2</v>
      </c>
      <c r="P38" s="114"/>
      <c r="Q38" s="161">
        <v>6.2</v>
      </c>
      <c r="R38" s="114"/>
      <c r="S38" s="114"/>
      <c r="T38" s="114"/>
      <c r="U38" s="114"/>
      <c r="V38" s="114"/>
      <c r="W38" s="114"/>
      <c r="X38" s="35" t="s">
        <v>30</v>
      </c>
    </row>
    <row r="39" spans="1:24" ht="63" customHeight="1">
      <c r="A39" s="308" t="s">
        <v>277</v>
      </c>
      <c r="B39" s="79"/>
      <c r="C39" s="82"/>
      <c r="D39" s="114"/>
      <c r="E39" s="57">
        <v>483.2</v>
      </c>
      <c r="F39" s="57"/>
      <c r="G39" s="125">
        <v>100</v>
      </c>
      <c r="H39" s="57"/>
      <c r="I39" s="125">
        <v>100</v>
      </c>
      <c r="J39" s="57"/>
      <c r="K39" s="125">
        <v>100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97" t="s">
        <v>12</v>
      </c>
    </row>
    <row r="40" spans="1:24" ht="72" customHeight="1">
      <c r="A40" s="308"/>
      <c r="B40" s="79"/>
      <c r="C40" s="82"/>
      <c r="D40" s="114"/>
      <c r="E40" s="114">
        <v>461.4</v>
      </c>
      <c r="F40" s="114"/>
      <c r="G40" s="114">
        <v>272.3</v>
      </c>
      <c r="H40" s="114"/>
      <c r="I40" s="161">
        <v>272.3</v>
      </c>
      <c r="J40" s="114"/>
      <c r="K40" s="161">
        <v>272.3</v>
      </c>
      <c r="L40" s="114"/>
      <c r="M40" s="114"/>
      <c r="N40" s="114"/>
      <c r="O40" s="161"/>
      <c r="P40" s="114"/>
      <c r="Q40" s="161"/>
      <c r="R40" s="114"/>
      <c r="S40" s="114"/>
      <c r="T40" s="114"/>
      <c r="U40" s="114"/>
      <c r="V40" s="114"/>
      <c r="W40" s="114"/>
      <c r="X40" s="35" t="s">
        <v>30</v>
      </c>
    </row>
    <row r="41" spans="1:24" ht="87" customHeight="1">
      <c r="A41" s="308" t="s">
        <v>522</v>
      </c>
      <c r="B41" s="79"/>
      <c r="C41" s="82"/>
      <c r="D41" s="114"/>
      <c r="E41" s="125">
        <v>311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97" t="s">
        <v>12</v>
      </c>
    </row>
    <row r="42" spans="1:24" ht="108" customHeight="1">
      <c r="A42" s="308"/>
      <c r="B42" s="79"/>
      <c r="C42" s="82"/>
      <c r="D42" s="114"/>
      <c r="E42" s="114">
        <v>214.2</v>
      </c>
      <c r="F42" s="114"/>
      <c r="G42" s="84">
        <v>301</v>
      </c>
      <c r="H42" s="114"/>
      <c r="I42" s="84">
        <v>301</v>
      </c>
      <c r="J42" s="114"/>
      <c r="K42" s="84">
        <v>301</v>
      </c>
      <c r="L42" s="114"/>
      <c r="M42" s="114">
        <v>98.1</v>
      </c>
      <c r="N42" s="114"/>
      <c r="O42" s="161">
        <v>98.1</v>
      </c>
      <c r="P42" s="114"/>
      <c r="Q42" s="161">
        <v>98.1</v>
      </c>
      <c r="R42" s="114"/>
      <c r="S42" s="114"/>
      <c r="T42" s="114"/>
      <c r="U42" s="114"/>
      <c r="V42" s="114"/>
      <c r="W42" s="114"/>
      <c r="X42" s="35" t="s">
        <v>30</v>
      </c>
    </row>
    <row r="43" spans="1:24" ht="219" customHeight="1">
      <c r="A43" s="113" t="s">
        <v>374</v>
      </c>
      <c r="B43" s="79"/>
      <c r="C43" s="82"/>
      <c r="D43" s="114"/>
      <c r="E43" s="114">
        <v>586.6</v>
      </c>
      <c r="F43" s="114"/>
      <c r="G43" s="114">
        <v>514.2</v>
      </c>
      <c r="H43" s="114"/>
      <c r="I43" s="161">
        <v>514.2</v>
      </c>
      <c r="J43" s="114"/>
      <c r="K43" s="161">
        <v>514.2</v>
      </c>
      <c r="L43" s="114"/>
      <c r="M43" s="114">
        <v>667.5</v>
      </c>
      <c r="N43" s="114"/>
      <c r="O43" s="161">
        <v>667.5</v>
      </c>
      <c r="P43" s="114"/>
      <c r="Q43" s="161">
        <v>667.5</v>
      </c>
      <c r="R43" s="114"/>
      <c r="S43" s="84">
        <v>1810</v>
      </c>
      <c r="T43" s="114"/>
      <c r="U43" s="84">
        <v>1810</v>
      </c>
      <c r="V43" s="114"/>
      <c r="W43" s="84">
        <v>1810</v>
      </c>
      <c r="X43" s="35" t="s">
        <v>30</v>
      </c>
    </row>
    <row r="44" spans="1:24" ht="69.75" customHeight="1">
      <c r="A44" s="113" t="s">
        <v>278</v>
      </c>
      <c r="B44" s="79"/>
      <c r="C44" s="82"/>
      <c r="D44" s="114"/>
      <c r="E44" s="114">
        <v>2174.5</v>
      </c>
      <c r="F44" s="114"/>
      <c r="G44" s="114">
        <v>3111</v>
      </c>
      <c r="H44" s="114"/>
      <c r="I44" s="161">
        <v>3111</v>
      </c>
      <c r="J44" s="114"/>
      <c r="K44" s="161">
        <v>3111</v>
      </c>
      <c r="L44" s="114"/>
      <c r="M44" s="114">
        <v>5120.7</v>
      </c>
      <c r="N44" s="114"/>
      <c r="O44" s="161">
        <v>5120.7</v>
      </c>
      <c r="P44" s="114"/>
      <c r="Q44" s="161">
        <v>5120.7</v>
      </c>
      <c r="R44" s="114"/>
      <c r="S44" s="114">
        <v>3850.5</v>
      </c>
      <c r="T44" s="114"/>
      <c r="U44" s="161">
        <v>3850.5</v>
      </c>
      <c r="V44" s="114"/>
      <c r="W44" s="161">
        <v>3850.5</v>
      </c>
      <c r="X44" s="35" t="s">
        <v>12</v>
      </c>
    </row>
    <row r="45" spans="1:25" ht="156" customHeight="1">
      <c r="A45" s="113" t="s">
        <v>350</v>
      </c>
      <c r="B45" s="79"/>
      <c r="C45" s="82"/>
      <c r="D45" s="114"/>
      <c r="E45" s="114"/>
      <c r="F45" s="114"/>
      <c r="G45" s="114"/>
      <c r="H45" s="114"/>
      <c r="I45" s="114"/>
      <c r="J45" s="114"/>
      <c r="K45" s="114">
        <v>9.94</v>
      </c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35" t="s">
        <v>26</v>
      </c>
      <c r="Y45" s="1" t="s">
        <v>334</v>
      </c>
    </row>
    <row r="46" spans="1:25" ht="364.5" customHeight="1">
      <c r="A46" s="113" t="s">
        <v>351</v>
      </c>
      <c r="B46" s="79"/>
      <c r="C46" s="82"/>
      <c r="D46" s="114"/>
      <c r="E46" s="114"/>
      <c r="F46" s="114"/>
      <c r="G46" s="114"/>
      <c r="H46" s="114"/>
      <c r="I46" s="114"/>
      <c r="J46" s="114"/>
      <c r="K46" s="114">
        <v>19.8</v>
      </c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35" t="s">
        <v>26</v>
      </c>
      <c r="Y46" s="74" t="s">
        <v>334</v>
      </c>
    </row>
    <row r="47" spans="1:25" ht="43.5" customHeight="1">
      <c r="A47" s="104" t="s">
        <v>440</v>
      </c>
      <c r="B47" s="79"/>
      <c r="C47" s="82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35"/>
      <c r="Y47" s="74"/>
    </row>
    <row r="48" spans="1:25" ht="153" customHeight="1">
      <c r="A48" s="150" t="s">
        <v>414</v>
      </c>
      <c r="B48" s="79"/>
      <c r="C48" s="82"/>
      <c r="D48" s="170" t="s">
        <v>11</v>
      </c>
      <c r="E48" s="38">
        <v>133</v>
      </c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51" t="s">
        <v>12</v>
      </c>
      <c r="Y48" s="153" t="s">
        <v>409</v>
      </c>
    </row>
    <row r="49" spans="1:25" ht="111.75" customHeight="1">
      <c r="A49" s="104" t="s">
        <v>428</v>
      </c>
      <c r="B49" s="79"/>
      <c r="C49" s="82"/>
      <c r="D49" s="161"/>
      <c r="E49" s="4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2"/>
      <c r="Y49" s="153"/>
    </row>
    <row r="50" spans="1:25" ht="229.5" customHeight="1">
      <c r="A50" s="160" t="s">
        <v>429</v>
      </c>
      <c r="B50" s="79"/>
      <c r="C50" s="82"/>
      <c r="D50" s="161"/>
      <c r="E50" s="4">
        <v>50</v>
      </c>
      <c r="F50" s="4"/>
      <c r="G50" s="4">
        <v>167.23</v>
      </c>
      <c r="H50" s="4"/>
      <c r="I50" s="4">
        <v>167.23</v>
      </c>
      <c r="J50" s="4"/>
      <c r="K50" s="4">
        <v>167.23</v>
      </c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2" t="s">
        <v>12</v>
      </c>
      <c r="Y50" s="153" t="s">
        <v>409</v>
      </c>
    </row>
    <row r="51" spans="1:25" ht="36.75" customHeight="1">
      <c r="A51" s="104" t="s">
        <v>411</v>
      </c>
      <c r="B51" s="79"/>
      <c r="C51" s="82"/>
      <c r="D51" s="149"/>
      <c r="E51" s="4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51"/>
      <c r="Y51" s="153"/>
    </row>
    <row r="52" spans="1:25" ht="89.25" customHeight="1">
      <c r="A52" s="150" t="s">
        <v>410</v>
      </c>
      <c r="B52" s="79"/>
      <c r="C52" s="82"/>
      <c r="D52" s="149"/>
      <c r="E52" s="84">
        <v>150</v>
      </c>
      <c r="F52" s="166" t="s">
        <v>11</v>
      </c>
      <c r="G52" s="84">
        <v>163</v>
      </c>
      <c r="H52" s="166" t="s">
        <v>11</v>
      </c>
      <c r="I52" s="84">
        <v>163</v>
      </c>
      <c r="J52" s="166" t="s">
        <v>11</v>
      </c>
      <c r="K52" s="84">
        <v>163</v>
      </c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50" t="s">
        <v>12</v>
      </c>
      <c r="Y52" s="153" t="s">
        <v>409</v>
      </c>
    </row>
    <row r="53" spans="1:25" ht="126" customHeight="1">
      <c r="A53" s="104" t="s">
        <v>412</v>
      </c>
      <c r="B53" s="79"/>
      <c r="C53" s="82"/>
      <c r="D53" s="149"/>
      <c r="E53" s="149"/>
      <c r="F53" s="154"/>
      <c r="G53" s="149"/>
      <c r="H53" s="154"/>
      <c r="I53" s="149"/>
      <c r="J53" s="154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50"/>
      <c r="Y53" s="153"/>
    </row>
    <row r="54" spans="1:25" ht="150.75" customHeight="1">
      <c r="A54" s="150" t="s">
        <v>413</v>
      </c>
      <c r="B54" s="79"/>
      <c r="C54" s="82"/>
      <c r="D54" s="149"/>
      <c r="E54" s="149"/>
      <c r="F54" s="154"/>
      <c r="G54" s="149"/>
      <c r="H54" s="154" t="s">
        <v>11</v>
      </c>
      <c r="I54" s="149">
        <v>751.5</v>
      </c>
      <c r="J54" s="154" t="s">
        <v>11</v>
      </c>
      <c r="K54" s="149">
        <v>751.5</v>
      </c>
      <c r="L54" s="154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50" t="s">
        <v>12</v>
      </c>
      <c r="Y54" s="153" t="s">
        <v>409</v>
      </c>
    </row>
    <row r="55" spans="1:25" ht="38.25" customHeight="1">
      <c r="A55" s="104" t="s">
        <v>430</v>
      </c>
      <c r="B55" s="79"/>
      <c r="C55" s="82"/>
      <c r="D55" s="161"/>
      <c r="E55" s="161"/>
      <c r="F55" s="154"/>
      <c r="G55" s="161"/>
      <c r="H55" s="154"/>
      <c r="I55" s="161"/>
      <c r="J55" s="154"/>
      <c r="K55" s="161"/>
      <c r="L55" s="154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0"/>
      <c r="Y55" s="153"/>
    </row>
    <row r="56" spans="1:25" ht="148.5" customHeight="1">
      <c r="A56" s="160" t="s">
        <v>431</v>
      </c>
      <c r="B56" s="79"/>
      <c r="C56" s="82"/>
      <c r="D56" s="161"/>
      <c r="E56" s="161">
        <v>0.5</v>
      </c>
      <c r="F56" s="161" t="s">
        <v>11</v>
      </c>
      <c r="G56" s="84">
        <v>75</v>
      </c>
      <c r="H56" s="169" t="s">
        <v>11</v>
      </c>
      <c r="I56" s="84">
        <v>75</v>
      </c>
      <c r="J56" s="169" t="s">
        <v>11</v>
      </c>
      <c r="K56" s="84">
        <v>75</v>
      </c>
      <c r="L56" s="154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0" t="s">
        <v>12</v>
      </c>
      <c r="Y56" s="153" t="s">
        <v>409</v>
      </c>
    </row>
    <row r="57" spans="1:24" s="74" customFormat="1" ht="66.75" customHeight="1">
      <c r="A57" s="55" t="s">
        <v>308</v>
      </c>
      <c r="B57" s="35"/>
      <c r="C57" s="35"/>
      <c r="D57" s="114"/>
      <c r="E57" s="114"/>
      <c r="F57" s="114"/>
      <c r="G57" s="84"/>
      <c r="H57" s="84"/>
      <c r="I57" s="84"/>
      <c r="J57" s="84"/>
      <c r="K57" s="8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84"/>
      <c r="X57" s="113"/>
    </row>
    <row r="58" spans="1:24" ht="97.5" customHeight="1">
      <c r="A58" s="35" t="s">
        <v>120</v>
      </c>
      <c r="B58" s="79"/>
      <c r="C58" s="35">
        <v>124</v>
      </c>
      <c r="D58" s="114"/>
      <c r="E58" s="4">
        <v>73.6</v>
      </c>
      <c r="F58" s="114"/>
      <c r="G58" s="84"/>
      <c r="H58" s="84"/>
      <c r="I58" s="84"/>
      <c r="J58" s="84"/>
      <c r="K58" s="8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84"/>
      <c r="X58" s="115" t="s">
        <v>12</v>
      </c>
    </row>
    <row r="59" spans="1:24" ht="60.75" customHeight="1">
      <c r="A59" s="55" t="s">
        <v>315</v>
      </c>
      <c r="B59" s="79"/>
      <c r="C59" s="35"/>
      <c r="D59" s="114"/>
      <c r="E59" s="4"/>
      <c r="F59" s="114"/>
      <c r="G59" s="84"/>
      <c r="H59" s="84"/>
      <c r="I59" s="84"/>
      <c r="J59" s="84"/>
      <c r="K59" s="8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84"/>
      <c r="X59" s="115"/>
    </row>
    <row r="60" spans="1:24" ht="97.5" customHeight="1">
      <c r="A60" s="35" t="s">
        <v>120</v>
      </c>
      <c r="B60" s="79"/>
      <c r="C60" s="35"/>
      <c r="D60" s="114"/>
      <c r="E60" s="4">
        <v>240</v>
      </c>
      <c r="F60" s="4"/>
      <c r="G60" s="38">
        <v>240</v>
      </c>
      <c r="H60" s="38"/>
      <c r="I60" s="38">
        <v>250</v>
      </c>
      <c r="J60" s="38"/>
      <c r="K60" s="38">
        <v>260</v>
      </c>
      <c r="L60" s="4"/>
      <c r="M60" s="38">
        <v>240</v>
      </c>
      <c r="N60" s="38"/>
      <c r="O60" s="38">
        <v>250</v>
      </c>
      <c r="P60" s="38"/>
      <c r="Q60" s="38">
        <v>260</v>
      </c>
      <c r="R60" s="4"/>
      <c r="S60" s="38">
        <v>240</v>
      </c>
      <c r="T60" s="38"/>
      <c r="U60" s="38">
        <v>250</v>
      </c>
      <c r="V60" s="38"/>
      <c r="W60" s="38">
        <v>260</v>
      </c>
      <c r="X60" s="115" t="s">
        <v>12</v>
      </c>
    </row>
    <row r="61" spans="1:24" ht="93" customHeight="1">
      <c r="A61" s="61" t="s">
        <v>36</v>
      </c>
      <c r="B61" s="79"/>
      <c r="C61" s="7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115"/>
    </row>
    <row r="62" spans="1:24" ht="66" customHeight="1">
      <c r="A62" s="35" t="s">
        <v>38</v>
      </c>
      <c r="B62" s="79"/>
      <c r="C62" s="79">
        <v>13</v>
      </c>
      <c r="D62" s="4"/>
      <c r="E62" s="38">
        <v>20</v>
      </c>
      <c r="F62" s="38"/>
      <c r="G62" s="38">
        <v>20</v>
      </c>
      <c r="H62" s="38"/>
      <c r="I62" s="38">
        <v>30</v>
      </c>
      <c r="J62" s="38"/>
      <c r="K62" s="38">
        <v>40</v>
      </c>
      <c r="L62" s="38"/>
      <c r="M62" s="38">
        <v>20</v>
      </c>
      <c r="N62" s="38"/>
      <c r="O62" s="38">
        <v>35</v>
      </c>
      <c r="P62" s="38"/>
      <c r="Q62" s="38">
        <v>45</v>
      </c>
      <c r="R62" s="38"/>
      <c r="S62" s="38">
        <v>25</v>
      </c>
      <c r="T62" s="38"/>
      <c r="U62" s="38">
        <v>40</v>
      </c>
      <c r="V62" s="38"/>
      <c r="W62" s="38">
        <v>48</v>
      </c>
      <c r="X62" s="115" t="s">
        <v>12</v>
      </c>
    </row>
    <row r="63" spans="1:24" ht="36" customHeight="1">
      <c r="A63" s="61" t="s">
        <v>302</v>
      </c>
      <c r="B63" s="79"/>
      <c r="C63" s="79"/>
      <c r="D63" s="4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115"/>
    </row>
    <row r="64" spans="1:24" ht="51" customHeight="1">
      <c r="A64" s="308" t="s">
        <v>120</v>
      </c>
      <c r="B64" s="79"/>
      <c r="C64" s="79"/>
      <c r="D64" s="4"/>
      <c r="E64" s="38">
        <v>330</v>
      </c>
      <c r="F64" s="38"/>
      <c r="G64" s="38">
        <v>600</v>
      </c>
      <c r="H64" s="38"/>
      <c r="I64" s="38">
        <v>600</v>
      </c>
      <c r="J64" s="38"/>
      <c r="K64" s="38">
        <v>600</v>
      </c>
      <c r="L64" s="38"/>
      <c r="M64" s="38">
        <v>250</v>
      </c>
      <c r="N64" s="38"/>
      <c r="O64" s="38">
        <v>250</v>
      </c>
      <c r="P64" s="38"/>
      <c r="Q64" s="38">
        <v>250</v>
      </c>
      <c r="R64" s="38"/>
      <c r="S64" s="38">
        <v>25</v>
      </c>
      <c r="T64" s="38"/>
      <c r="U64" s="38">
        <v>35</v>
      </c>
      <c r="V64" s="38"/>
      <c r="W64" s="38">
        <v>50</v>
      </c>
      <c r="X64" s="115" t="s">
        <v>12</v>
      </c>
    </row>
    <row r="65" spans="1:24" ht="46.5" customHeight="1">
      <c r="A65" s="308"/>
      <c r="B65" s="79"/>
      <c r="C65" s="79"/>
      <c r="D65" s="4"/>
      <c r="E65" s="38">
        <v>270</v>
      </c>
      <c r="F65" s="38"/>
      <c r="G65" s="38">
        <v>500</v>
      </c>
      <c r="H65" s="38"/>
      <c r="I65" s="38">
        <v>500</v>
      </c>
      <c r="J65" s="38"/>
      <c r="K65" s="38">
        <v>500</v>
      </c>
      <c r="L65" s="38"/>
      <c r="M65" s="38">
        <v>350</v>
      </c>
      <c r="N65" s="38"/>
      <c r="O65" s="38">
        <v>350</v>
      </c>
      <c r="P65" s="38"/>
      <c r="Q65" s="38">
        <v>350</v>
      </c>
      <c r="R65" s="38"/>
      <c r="S65" s="38"/>
      <c r="T65" s="38"/>
      <c r="U65" s="38"/>
      <c r="V65" s="38"/>
      <c r="W65" s="38"/>
      <c r="X65" s="115" t="s">
        <v>30</v>
      </c>
    </row>
    <row r="66" spans="1:24" ht="81">
      <c r="A66" s="37" t="s">
        <v>252</v>
      </c>
      <c r="B66" s="79"/>
      <c r="C66" s="7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115"/>
    </row>
    <row r="67" spans="1:24" ht="78.75" customHeight="1">
      <c r="A67" s="35" t="s">
        <v>38</v>
      </c>
      <c r="B67" s="35"/>
      <c r="C67" s="35">
        <v>40.1</v>
      </c>
      <c r="D67" s="114"/>
      <c r="E67" s="114">
        <v>10.3</v>
      </c>
      <c r="F67" s="114"/>
      <c r="G67" s="114">
        <v>10.5</v>
      </c>
      <c r="H67" s="114"/>
      <c r="I67" s="114">
        <v>10.7</v>
      </c>
      <c r="J67" s="114"/>
      <c r="K67" s="114">
        <v>10.9</v>
      </c>
      <c r="L67" s="114"/>
      <c r="M67" s="114">
        <v>11</v>
      </c>
      <c r="N67" s="114"/>
      <c r="O67" s="114">
        <v>11.4</v>
      </c>
      <c r="P67" s="114"/>
      <c r="Q67" s="114">
        <v>11.9</v>
      </c>
      <c r="R67" s="114"/>
      <c r="S67" s="114">
        <v>11.6</v>
      </c>
      <c r="T67" s="114"/>
      <c r="U67" s="114">
        <v>12.2</v>
      </c>
      <c r="V67" s="114"/>
      <c r="W67" s="114">
        <v>13</v>
      </c>
      <c r="X67" s="113" t="s">
        <v>12</v>
      </c>
    </row>
    <row r="68" spans="1:24" ht="41.25" customHeight="1">
      <c r="A68" s="37" t="s">
        <v>34</v>
      </c>
      <c r="B68" s="79"/>
      <c r="C68" s="79"/>
      <c r="D68" s="4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115"/>
    </row>
    <row r="69" spans="1:24" ht="145.5" customHeight="1">
      <c r="A69" s="79" t="s">
        <v>35</v>
      </c>
      <c r="B69" s="79"/>
      <c r="C69" s="79">
        <v>8.4</v>
      </c>
      <c r="D69" s="4"/>
      <c r="E69" s="38">
        <v>43</v>
      </c>
      <c r="F69" s="38"/>
      <c r="G69" s="38">
        <v>15</v>
      </c>
      <c r="H69" s="38"/>
      <c r="I69" s="38">
        <v>15</v>
      </c>
      <c r="J69" s="38"/>
      <c r="K69" s="38">
        <v>15</v>
      </c>
      <c r="L69" s="38"/>
      <c r="M69" s="38">
        <v>40</v>
      </c>
      <c r="N69" s="38"/>
      <c r="O69" s="38">
        <v>40</v>
      </c>
      <c r="P69" s="38"/>
      <c r="Q69" s="38">
        <v>40</v>
      </c>
      <c r="R69" s="38"/>
      <c r="S69" s="38">
        <v>200</v>
      </c>
      <c r="T69" s="38"/>
      <c r="U69" s="38">
        <v>200</v>
      </c>
      <c r="V69" s="38"/>
      <c r="W69" s="38">
        <v>200</v>
      </c>
      <c r="X69" s="115" t="s">
        <v>12</v>
      </c>
    </row>
    <row r="70" spans="1:24" ht="32.25" customHeight="1">
      <c r="A70" s="37" t="s">
        <v>287</v>
      </c>
      <c r="B70" s="79"/>
      <c r="C70" s="7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115"/>
    </row>
    <row r="71" spans="1:24" ht="91.5" customHeight="1">
      <c r="A71" s="79" t="s">
        <v>120</v>
      </c>
      <c r="B71" s="79"/>
      <c r="C71" s="79"/>
      <c r="D71" s="4"/>
      <c r="E71" s="4">
        <v>25.2</v>
      </c>
      <c r="F71" s="4"/>
      <c r="G71" s="4">
        <v>25.2</v>
      </c>
      <c r="H71" s="4"/>
      <c r="I71" s="4">
        <v>25.2</v>
      </c>
      <c r="J71" s="4"/>
      <c r="K71" s="4">
        <v>25.2</v>
      </c>
      <c r="L71" s="4"/>
      <c r="M71" s="4">
        <v>25.2</v>
      </c>
      <c r="N71" s="4"/>
      <c r="O71" s="4">
        <v>25.2</v>
      </c>
      <c r="P71" s="4"/>
      <c r="Q71" s="4">
        <v>25.2</v>
      </c>
      <c r="R71" s="4"/>
      <c r="S71" s="4">
        <v>25.2</v>
      </c>
      <c r="T71" s="4"/>
      <c r="U71" s="4">
        <v>25.2</v>
      </c>
      <c r="V71" s="4"/>
      <c r="W71" s="4">
        <v>25.2</v>
      </c>
      <c r="X71" s="115" t="s">
        <v>12</v>
      </c>
    </row>
    <row r="72" spans="1:24" ht="81">
      <c r="A72" s="55" t="s">
        <v>39</v>
      </c>
      <c r="B72" s="79"/>
      <c r="C72" s="7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115"/>
    </row>
    <row r="73" spans="1:24" ht="65.25" customHeight="1">
      <c r="A73" s="79" t="s">
        <v>40</v>
      </c>
      <c r="B73" s="79"/>
      <c r="C73" s="79">
        <v>3.98</v>
      </c>
      <c r="D73" s="4"/>
      <c r="E73" s="4">
        <v>5.1</v>
      </c>
      <c r="F73" s="4"/>
      <c r="G73" s="4">
        <v>6.5</v>
      </c>
      <c r="H73" s="4"/>
      <c r="I73" s="4">
        <v>6.6</v>
      </c>
      <c r="J73" s="4"/>
      <c r="K73" s="4">
        <v>6.7</v>
      </c>
      <c r="L73" s="4"/>
      <c r="M73" s="4">
        <v>9.9</v>
      </c>
      <c r="N73" s="4"/>
      <c r="O73" s="4">
        <v>10</v>
      </c>
      <c r="P73" s="4"/>
      <c r="Q73" s="4">
        <v>10.1</v>
      </c>
      <c r="R73" s="4"/>
      <c r="S73" s="4">
        <v>7.4</v>
      </c>
      <c r="T73" s="4"/>
      <c r="U73" s="4">
        <v>7.5</v>
      </c>
      <c r="V73" s="4"/>
      <c r="W73" s="4">
        <v>7.6</v>
      </c>
      <c r="X73" s="115" t="s">
        <v>12</v>
      </c>
    </row>
    <row r="74" spans="1:24" ht="59.25" customHeight="1">
      <c r="A74" s="55" t="s">
        <v>251</v>
      </c>
      <c r="B74" s="79"/>
      <c r="C74" s="7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115"/>
    </row>
    <row r="75" spans="1:24" ht="95.25" customHeight="1">
      <c r="A75" s="79" t="s">
        <v>41</v>
      </c>
      <c r="B75" s="79"/>
      <c r="C75" s="79">
        <v>109</v>
      </c>
      <c r="D75" s="4"/>
      <c r="E75" s="38">
        <v>49</v>
      </c>
      <c r="F75" s="38"/>
      <c r="G75" s="38"/>
      <c r="H75" s="38"/>
      <c r="I75" s="38">
        <v>60</v>
      </c>
      <c r="J75" s="38"/>
      <c r="K75" s="38">
        <v>60</v>
      </c>
      <c r="L75" s="38"/>
      <c r="M75" s="38"/>
      <c r="N75" s="38"/>
      <c r="O75" s="38">
        <v>50</v>
      </c>
      <c r="P75" s="38"/>
      <c r="Q75" s="38">
        <v>50</v>
      </c>
      <c r="R75" s="38"/>
      <c r="S75" s="38"/>
      <c r="T75" s="38"/>
      <c r="U75" s="38">
        <v>56</v>
      </c>
      <c r="V75" s="38"/>
      <c r="W75" s="38">
        <v>56</v>
      </c>
      <c r="X75" s="115" t="s">
        <v>12</v>
      </c>
    </row>
    <row r="76" spans="1:24" ht="55.5" customHeight="1">
      <c r="A76" s="37" t="s">
        <v>137</v>
      </c>
      <c r="B76" s="79"/>
      <c r="C76" s="82"/>
      <c r="D76" s="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113"/>
    </row>
    <row r="77" spans="1:24" ht="83.25" customHeight="1">
      <c r="A77" s="113" t="s">
        <v>120</v>
      </c>
      <c r="B77" s="79"/>
      <c r="C77" s="82">
        <v>10</v>
      </c>
      <c r="D77" s="4"/>
      <c r="E77" s="84">
        <v>2</v>
      </c>
      <c r="F77" s="84"/>
      <c r="G77" s="84">
        <v>5</v>
      </c>
      <c r="H77" s="84"/>
      <c r="I77" s="84">
        <v>5</v>
      </c>
      <c r="J77" s="84"/>
      <c r="K77" s="84">
        <v>5</v>
      </c>
      <c r="L77" s="84"/>
      <c r="M77" s="84">
        <v>5</v>
      </c>
      <c r="N77" s="84"/>
      <c r="O77" s="84">
        <v>5</v>
      </c>
      <c r="P77" s="84"/>
      <c r="Q77" s="84">
        <v>5</v>
      </c>
      <c r="R77" s="84"/>
      <c r="S77" s="84">
        <v>5</v>
      </c>
      <c r="T77" s="84"/>
      <c r="U77" s="84">
        <v>5</v>
      </c>
      <c r="V77" s="84"/>
      <c r="W77" s="84">
        <v>5</v>
      </c>
      <c r="X77" s="113" t="s">
        <v>12</v>
      </c>
    </row>
    <row r="78" spans="1:24" ht="54.75" customHeight="1">
      <c r="A78" s="61" t="s">
        <v>45</v>
      </c>
      <c r="B78" s="79"/>
      <c r="C78" s="79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115"/>
    </row>
    <row r="79" spans="1:24" ht="126.75" customHeight="1">
      <c r="A79" s="79" t="s">
        <v>44</v>
      </c>
      <c r="B79" s="79"/>
      <c r="C79" s="82">
        <v>17</v>
      </c>
      <c r="D79" s="114"/>
      <c r="E79" s="84">
        <v>22</v>
      </c>
      <c r="F79" s="84"/>
      <c r="G79" s="84">
        <v>22</v>
      </c>
      <c r="H79" s="84"/>
      <c r="I79" s="84">
        <v>28</v>
      </c>
      <c r="J79" s="84"/>
      <c r="K79" s="84">
        <v>32</v>
      </c>
      <c r="L79" s="84"/>
      <c r="M79" s="84">
        <v>22</v>
      </c>
      <c r="N79" s="84"/>
      <c r="O79" s="84">
        <v>30</v>
      </c>
      <c r="P79" s="84"/>
      <c r="Q79" s="84">
        <v>36</v>
      </c>
      <c r="R79" s="84"/>
      <c r="S79" s="84">
        <v>22</v>
      </c>
      <c r="T79" s="84"/>
      <c r="U79" s="84">
        <v>32</v>
      </c>
      <c r="V79" s="84"/>
      <c r="W79" s="84">
        <v>38</v>
      </c>
      <c r="X79" s="113" t="s">
        <v>12</v>
      </c>
    </row>
    <row r="80" spans="1:24" ht="66.75" customHeight="1">
      <c r="A80" s="124" t="s">
        <v>46</v>
      </c>
      <c r="B80" s="35"/>
      <c r="C80" s="83">
        <v>978</v>
      </c>
      <c r="D80" s="114"/>
      <c r="E80" s="125"/>
      <c r="F80" s="125"/>
      <c r="G80" s="125"/>
      <c r="H80" s="125"/>
      <c r="I80" s="125"/>
      <c r="J80" s="125"/>
      <c r="K80" s="125"/>
      <c r="L80" s="57"/>
      <c r="M80" s="125"/>
      <c r="N80" s="125"/>
      <c r="O80" s="125"/>
      <c r="P80" s="125"/>
      <c r="Q80" s="125"/>
      <c r="R80" s="57"/>
      <c r="S80" s="125"/>
      <c r="T80" s="125"/>
      <c r="U80" s="125"/>
      <c r="V80" s="125"/>
      <c r="W80" s="125"/>
      <c r="X80" s="58"/>
    </row>
    <row r="81" spans="1:24" ht="93" customHeight="1">
      <c r="A81" s="79" t="s">
        <v>47</v>
      </c>
      <c r="B81" s="79"/>
      <c r="C81" s="82">
        <v>1292</v>
      </c>
      <c r="D81" s="114"/>
      <c r="E81" s="38">
        <v>2093</v>
      </c>
      <c r="F81" s="38"/>
      <c r="G81" s="38">
        <v>1121</v>
      </c>
      <c r="H81" s="38"/>
      <c r="I81" s="38">
        <v>1538</v>
      </c>
      <c r="J81" s="38"/>
      <c r="K81" s="38">
        <v>1954</v>
      </c>
      <c r="L81" s="4"/>
      <c r="M81" s="38">
        <v>797</v>
      </c>
      <c r="N81" s="38"/>
      <c r="O81" s="38">
        <v>1213</v>
      </c>
      <c r="P81" s="38"/>
      <c r="Q81" s="38">
        <v>1630</v>
      </c>
      <c r="R81" s="4"/>
      <c r="S81" s="38">
        <v>524</v>
      </c>
      <c r="T81" s="38"/>
      <c r="U81" s="38">
        <v>941</v>
      </c>
      <c r="V81" s="38"/>
      <c r="W81" s="38">
        <v>1358</v>
      </c>
      <c r="X81" s="115" t="s">
        <v>12</v>
      </c>
    </row>
    <row r="82" spans="1:24" ht="36.75" customHeight="1">
      <c r="A82" s="37" t="s">
        <v>48</v>
      </c>
      <c r="B82" s="79"/>
      <c r="C82" s="79">
        <v>44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115"/>
    </row>
    <row r="83" spans="1:24" ht="58.5" customHeight="1">
      <c r="A83" s="338" t="s">
        <v>49</v>
      </c>
      <c r="B83" s="97"/>
      <c r="C83" s="97">
        <v>61</v>
      </c>
      <c r="D83" s="57"/>
      <c r="E83" s="114">
        <v>330.2</v>
      </c>
      <c r="F83" s="114"/>
      <c r="G83" s="114">
        <v>474.2</v>
      </c>
      <c r="H83" s="114"/>
      <c r="I83" s="114">
        <v>530.9</v>
      </c>
      <c r="J83" s="114"/>
      <c r="K83" s="114">
        <v>530.9</v>
      </c>
      <c r="L83" s="114"/>
      <c r="M83" s="114">
        <v>766.1</v>
      </c>
      <c r="N83" s="114"/>
      <c r="O83" s="114">
        <v>851.2</v>
      </c>
      <c r="P83" s="114"/>
      <c r="Q83" s="114">
        <v>851.2</v>
      </c>
      <c r="R83" s="114"/>
      <c r="S83" s="114">
        <v>438.3</v>
      </c>
      <c r="T83" s="114"/>
      <c r="U83" s="84">
        <v>487</v>
      </c>
      <c r="V83" s="84"/>
      <c r="W83" s="84">
        <v>487</v>
      </c>
      <c r="X83" s="113" t="s">
        <v>12</v>
      </c>
    </row>
    <row r="84" spans="1:24" ht="64.5" customHeight="1">
      <c r="A84" s="338"/>
      <c r="B84" s="97"/>
      <c r="C84" s="97">
        <v>31</v>
      </c>
      <c r="D84" s="57"/>
      <c r="E84" s="4"/>
      <c r="F84" s="4"/>
      <c r="G84" s="4">
        <v>101.7</v>
      </c>
      <c r="H84" s="4"/>
      <c r="I84" s="4">
        <v>111.7</v>
      </c>
      <c r="J84" s="4"/>
      <c r="K84" s="4">
        <v>111.7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115" t="s">
        <v>30</v>
      </c>
    </row>
    <row r="85" spans="1:24" ht="37.5" customHeight="1">
      <c r="A85" s="104" t="s">
        <v>119</v>
      </c>
      <c r="B85" s="79"/>
      <c r="C85" s="79">
        <v>23</v>
      </c>
      <c r="D85" s="4"/>
      <c r="E85" s="4"/>
      <c r="F85" s="4"/>
      <c r="G85" s="4"/>
      <c r="H85" s="4"/>
      <c r="I85" s="4"/>
      <c r="J85" s="4"/>
      <c r="K85" s="4"/>
      <c r="L85" s="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3"/>
    </row>
    <row r="86" spans="1:24" ht="123.75" customHeight="1">
      <c r="A86" s="35" t="s">
        <v>236</v>
      </c>
      <c r="B86" s="79"/>
      <c r="C86" s="35">
        <v>35.7</v>
      </c>
      <c r="D86" s="114"/>
      <c r="E86" s="84">
        <v>966</v>
      </c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3" t="s">
        <v>12</v>
      </c>
    </row>
    <row r="87" spans="1:24" ht="40.5" customHeight="1">
      <c r="A87" s="37" t="s">
        <v>326</v>
      </c>
      <c r="B87" s="79"/>
      <c r="C87" s="79"/>
      <c r="D87" s="4"/>
      <c r="E87" s="38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115"/>
    </row>
    <row r="88" spans="1:25" ht="153.75" customHeight="1">
      <c r="A88" s="79" t="s">
        <v>327</v>
      </c>
      <c r="B88" s="79"/>
      <c r="C88" s="79">
        <v>14.94</v>
      </c>
      <c r="D88" s="4"/>
      <c r="E88" s="38">
        <v>750</v>
      </c>
      <c r="F88" s="4"/>
      <c r="G88" s="4"/>
      <c r="H88" s="4"/>
      <c r="I88" s="38"/>
      <c r="J88" s="4"/>
      <c r="K88" s="4"/>
      <c r="L88" s="4"/>
      <c r="M88" s="4"/>
      <c r="N88" s="4"/>
      <c r="O88" s="38"/>
      <c r="P88" s="4"/>
      <c r="Q88" s="4"/>
      <c r="R88" s="4"/>
      <c r="S88" s="4"/>
      <c r="T88" s="4"/>
      <c r="U88" s="38"/>
      <c r="V88" s="4"/>
      <c r="W88" s="4"/>
      <c r="X88" s="115" t="s">
        <v>12</v>
      </c>
      <c r="Y88" s="74" t="s">
        <v>325</v>
      </c>
    </row>
    <row r="89" spans="1:24" ht="27.75">
      <c r="A89" s="37" t="s">
        <v>50</v>
      </c>
      <c r="B89" s="79"/>
      <c r="C89" s="79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113"/>
    </row>
    <row r="90" spans="1:24" ht="101.25" customHeight="1">
      <c r="A90" s="126" t="s">
        <v>41</v>
      </c>
      <c r="B90" s="79"/>
      <c r="C90" s="82">
        <v>26.9</v>
      </c>
      <c r="D90" s="114"/>
      <c r="E90" s="114">
        <v>65.1</v>
      </c>
      <c r="F90" s="114"/>
      <c r="G90" s="114">
        <v>57.8</v>
      </c>
      <c r="H90" s="114"/>
      <c r="I90" s="43">
        <v>67.5</v>
      </c>
      <c r="J90" s="43"/>
      <c r="K90" s="43">
        <v>72.3</v>
      </c>
      <c r="L90" s="43"/>
      <c r="M90" s="43">
        <v>65</v>
      </c>
      <c r="N90" s="43"/>
      <c r="O90" s="43">
        <v>72.3</v>
      </c>
      <c r="P90" s="43"/>
      <c r="Q90" s="43">
        <v>79.6</v>
      </c>
      <c r="R90" s="43"/>
      <c r="S90" s="43">
        <v>72.3</v>
      </c>
      <c r="T90" s="43"/>
      <c r="U90" s="43">
        <v>82</v>
      </c>
      <c r="V90" s="43"/>
      <c r="W90" s="43">
        <v>96.5</v>
      </c>
      <c r="X90" s="113" t="s">
        <v>12</v>
      </c>
    </row>
    <row r="91" spans="1:24" ht="81">
      <c r="A91" s="37" t="s">
        <v>52</v>
      </c>
      <c r="B91" s="79"/>
      <c r="C91" s="79"/>
      <c r="D91" s="4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8"/>
    </row>
    <row r="92" spans="1:24" ht="93.75" customHeight="1">
      <c r="A92" s="126" t="s">
        <v>41</v>
      </c>
      <c r="B92" s="82"/>
      <c r="C92" s="82">
        <v>24</v>
      </c>
      <c r="D92" s="114"/>
      <c r="E92" s="114">
        <v>15</v>
      </c>
      <c r="F92" s="114"/>
      <c r="G92" s="114">
        <v>27.8</v>
      </c>
      <c r="H92" s="114"/>
      <c r="I92" s="114">
        <v>31.2</v>
      </c>
      <c r="J92" s="114"/>
      <c r="K92" s="84">
        <v>100</v>
      </c>
      <c r="L92" s="84"/>
      <c r="M92" s="114">
        <v>28</v>
      </c>
      <c r="N92" s="114"/>
      <c r="O92" s="114">
        <v>32.8</v>
      </c>
      <c r="P92" s="114"/>
      <c r="Q92" s="114">
        <v>39.5</v>
      </c>
      <c r="R92" s="114"/>
      <c r="S92" s="114">
        <v>28.3</v>
      </c>
      <c r="T92" s="114"/>
      <c r="U92" s="114">
        <v>34.4</v>
      </c>
      <c r="V92" s="114"/>
      <c r="W92" s="114">
        <v>53.4</v>
      </c>
      <c r="X92" s="113" t="s">
        <v>12</v>
      </c>
    </row>
    <row r="93" spans="1:24" ht="100.5" customHeight="1">
      <c r="A93" s="55" t="s">
        <v>53</v>
      </c>
      <c r="B93" s="82"/>
      <c r="C93" s="82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3"/>
    </row>
    <row r="94" spans="1:25" ht="196.5" customHeight="1">
      <c r="A94" s="79" t="s">
        <v>433</v>
      </c>
      <c r="B94" s="82"/>
      <c r="C94" s="82">
        <v>565.9</v>
      </c>
      <c r="D94" s="114"/>
      <c r="E94" s="84">
        <v>48</v>
      </c>
      <c r="F94" s="84"/>
      <c r="G94" s="84"/>
      <c r="H94" s="84"/>
      <c r="I94" s="84">
        <v>90</v>
      </c>
      <c r="J94" s="84"/>
      <c r="K94" s="84">
        <v>90</v>
      </c>
      <c r="L94" s="84"/>
      <c r="M94" s="84"/>
      <c r="N94" s="84"/>
      <c r="O94" s="84">
        <v>25</v>
      </c>
      <c r="P94" s="84"/>
      <c r="Q94" s="84">
        <v>25</v>
      </c>
      <c r="R94" s="84"/>
      <c r="S94" s="84"/>
      <c r="T94" s="84"/>
      <c r="U94" s="84">
        <v>38</v>
      </c>
      <c r="V94" s="84"/>
      <c r="W94" s="84">
        <v>38</v>
      </c>
      <c r="X94" s="113" t="s">
        <v>12</v>
      </c>
      <c r="Y94" s="74" t="s">
        <v>409</v>
      </c>
    </row>
    <row r="95" spans="1:24" ht="54">
      <c r="A95" s="56" t="s">
        <v>56</v>
      </c>
      <c r="B95" s="79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127"/>
    </row>
    <row r="96" spans="1:24" ht="131.25" customHeight="1">
      <c r="A96" s="79" t="s">
        <v>57</v>
      </c>
      <c r="B96" s="79"/>
      <c r="C96" s="82">
        <v>8.1</v>
      </c>
      <c r="D96" s="84"/>
      <c r="E96" s="114">
        <v>4</v>
      </c>
      <c r="F96" s="84"/>
      <c r="G96" s="114"/>
      <c r="H96" s="84"/>
      <c r="I96" s="114">
        <v>10.6</v>
      </c>
      <c r="J96" s="114"/>
      <c r="K96" s="114">
        <v>10.6</v>
      </c>
      <c r="L96" s="84"/>
      <c r="M96" s="84"/>
      <c r="N96" s="84"/>
      <c r="O96" s="114"/>
      <c r="P96" s="114"/>
      <c r="Q96" s="114"/>
      <c r="R96" s="114"/>
      <c r="S96" s="114"/>
      <c r="T96" s="114"/>
      <c r="U96" s="114"/>
      <c r="V96" s="114"/>
      <c r="W96" s="114"/>
      <c r="X96" s="113" t="s">
        <v>26</v>
      </c>
    </row>
    <row r="97" spans="1:24" ht="54">
      <c r="A97" s="55" t="s">
        <v>59</v>
      </c>
      <c r="B97" s="79"/>
      <c r="C97" s="82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115"/>
    </row>
    <row r="98" spans="1:24" ht="65.25" customHeight="1">
      <c r="A98" s="79" t="s">
        <v>37</v>
      </c>
      <c r="B98" s="79"/>
      <c r="C98" s="79">
        <v>103</v>
      </c>
      <c r="D98" s="4"/>
      <c r="E98" s="114">
        <v>16.5</v>
      </c>
      <c r="F98" s="114"/>
      <c r="G98" s="114">
        <v>16.5</v>
      </c>
      <c r="H98" s="114"/>
      <c r="I98" s="114">
        <v>18.2</v>
      </c>
      <c r="J98" s="114"/>
      <c r="K98" s="114">
        <v>19.8</v>
      </c>
      <c r="L98" s="114"/>
      <c r="M98" s="114">
        <v>18.2</v>
      </c>
      <c r="N98" s="114"/>
      <c r="O98" s="114">
        <v>20</v>
      </c>
      <c r="P98" s="114"/>
      <c r="Q98" s="114">
        <v>21.8</v>
      </c>
      <c r="R98" s="114"/>
      <c r="S98" s="114">
        <v>20</v>
      </c>
      <c r="T98" s="114"/>
      <c r="U98" s="114">
        <v>22</v>
      </c>
      <c r="V98" s="114"/>
      <c r="W98" s="114">
        <v>24</v>
      </c>
      <c r="X98" s="113" t="s">
        <v>12</v>
      </c>
    </row>
    <row r="99" spans="1:24" ht="27.75">
      <c r="A99" s="37" t="s">
        <v>239</v>
      </c>
      <c r="B99" s="79"/>
      <c r="C99" s="79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115"/>
    </row>
    <row r="100" spans="1:24" ht="78.75" customHeight="1">
      <c r="A100" s="79" t="s">
        <v>71</v>
      </c>
      <c r="B100" s="79"/>
      <c r="C100" s="79">
        <v>4.6</v>
      </c>
      <c r="D100" s="4"/>
      <c r="E100" s="4">
        <v>15</v>
      </c>
      <c r="F100" s="4"/>
      <c r="G100" s="4">
        <v>5</v>
      </c>
      <c r="H100" s="4"/>
      <c r="I100" s="4">
        <v>5.1</v>
      </c>
      <c r="J100" s="4"/>
      <c r="K100" s="4">
        <v>5.2</v>
      </c>
      <c r="L100" s="38"/>
      <c r="M100" s="4">
        <v>5</v>
      </c>
      <c r="N100" s="4"/>
      <c r="O100" s="4">
        <v>5.1</v>
      </c>
      <c r="P100" s="4"/>
      <c r="Q100" s="4">
        <v>5.2</v>
      </c>
      <c r="R100" s="4"/>
      <c r="S100" s="4">
        <v>5</v>
      </c>
      <c r="T100" s="4"/>
      <c r="U100" s="4">
        <v>5.1</v>
      </c>
      <c r="V100" s="4"/>
      <c r="W100" s="4">
        <v>5.2</v>
      </c>
      <c r="X100" s="115" t="s">
        <v>12</v>
      </c>
    </row>
    <row r="101" spans="1:24" ht="51.75" customHeight="1">
      <c r="A101" s="55" t="s">
        <v>60</v>
      </c>
      <c r="B101" s="79"/>
      <c r="C101" s="79"/>
      <c r="D101" s="4"/>
      <c r="E101" s="4"/>
      <c r="F101" s="4"/>
      <c r="G101" s="4"/>
      <c r="H101" s="4"/>
      <c r="I101" s="4"/>
      <c r="J101" s="4"/>
      <c r="K101" s="4"/>
      <c r="L101" s="38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115"/>
    </row>
    <row r="102" spans="1:24" ht="78.75" customHeight="1">
      <c r="A102" s="79" t="s">
        <v>71</v>
      </c>
      <c r="B102" s="79"/>
      <c r="C102" s="79">
        <v>135.4</v>
      </c>
      <c r="D102" s="4"/>
      <c r="E102" s="4">
        <v>106.9</v>
      </c>
      <c r="F102" s="4"/>
      <c r="G102" s="4">
        <v>109</v>
      </c>
      <c r="H102" s="4"/>
      <c r="I102" s="4">
        <v>110.7</v>
      </c>
      <c r="J102" s="4"/>
      <c r="K102" s="4">
        <v>112.3</v>
      </c>
      <c r="L102" s="38"/>
      <c r="M102" s="4">
        <v>111.2</v>
      </c>
      <c r="N102" s="4"/>
      <c r="O102" s="4">
        <v>114.5</v>
      </c>
      <c r="P102" s="4"/>
      <c r="Q102" s="4">
        <v>117.9</v>
      </c>
      <c r="R102" s="4"/>
      <c r="S102" s="4">
        <v>113.5</v>
      </c>
      <c r="T102" s="4"/>
      <c r="U102" s="4">
        <v>118.5</v>
      </c>
      <c r="V102" s="4"/>
      <c r="W102" s="4">
        <v>123.8</v>
      </c>
      <c r="X102" s="115" t="s">
        <v>12</v>
      </c>
    </row>
    <row r="103" spans="1:24" ht="72" customHeight="1">
      <c r="A103" s="61" t="s">
        <v>240</v>
      </c>
      <c r="B103" s="79"/>
      <c r="C103" s="79"/>
      <c r="D103" s="4"/>
      <c r="E103" s="4"/>
      <c r="F103" s="4"/>
      <c r="G103" s="4"/>
      <c r="H103" s="4"/>
      <c r="I103" s="4"/>
      <c r="J103" s="4"/>
      <c r="K103" s="4"/>
      <c r="L103" s="38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115"/>
    </row>
    <row r="104" spans="1:24" ht="90.75" customHeight="1">
      <c r="A104" s="35" t="s">
        <v>120</v>
      </c>
      <c r="B104" s="79"/>
      <c r="C104" s="79">
        <v>8.4</v>
      </c>
      <c r="D104" s="4"/>
      <c r="E104" s="4">
        <v>4</v>
      </c>
      <c r="F104" s="4"/>
      <c r="G104" s="4">
        <v>4.8</v>
      </c>
      <c r="H104" s="4"/>
      <c r="I104" s="4">
        <v>5</v>
      </c>
      <c r="J104" s="4"/>
      <c r="K104" s="4">
        <v>5.2</v>
      </c>
      <c r="L104" s="38"/>
      <c r="M104" s="4">
        <v>4.8</v>
      </c>
      <c r="N104" s="4"/>
      <c r="O104" s="4">
        <v>5</v>
      </c>
      <c r="P104" s="4"/>
      <c r="Q104" s="4">
        <v>5.2</v>
      </c>
      <c r="R104" s="4"/>
      <c r="S104" s="4">
        <v>4.8</v>
      </c>
      <c r="T104" s="4"/>
      <c r="U104" s="4">
        <v>5</v>
      </c>
      <c r="V104" s="4"/>
      <c r="W104" s="4">
        <v>5.2</v>
      </c>
      <c r="X104" s="115" t="s">
        <v>12</v>
      </c>
    </row>
    <row r="105" spans="1:24" ht="54">
      <c r="A105" s="55" t="s">
        <v>61</v>
      </c>
      <c r="B105" s="79"/>
      <c r="C105" s="79"/>
      <c r="D105" s="4"/>
      <c r="E105" s="83">
        <v>162.1</v>
      </c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8" t="s">
        <v>26</v>
      </c>
    </row>
    <row r="106" spans="1:25" ht="194.25">
      <c r="A106" s="79" t="s">
        <v>62</v>
      </c>
      <c r="B106" s="82"/>
      <c r="C106" s="79"/>
      <c r="D106" s="114"/>
      <c r="E106" s="82">
        <v>442</v>
      </c>
      <c r="F106" s="84"/>
      <c r="G106" s="84"/>
      <c r="H106" s="84"/>
      <c r="I106" s="84"/>
      <c r="J106" s="84"/>
      <c r="K106" s="8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3" t="s">
        <v>30</v>
      </c>
      <c r="Y106" s="74"/>
    </row>
    <row r="107" spans="1:24" ht="172.5" customHeight="1">
      <c r="A107" s="37" t="s">
        <v>65</v>
      </c>
      <c r="B107" s="79"/>
      <c r="C107" s="79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115"/>
    </row>
    <row r="108" spans="1:24" ht="178.5" customHeight="1">
      <c r="A108" s="79" t="s">
        <v>70</v>
      </c>
      <c r="B108" s="79"/>
      <c r="C108" s="82">
        <v>51.5</v>
      </c>
      <c r="D108" s="114"/>
      <c r="E108" s="114">
        <v>43.5</v>
      </c>
      <c r="F108" s="114"/>
      <c r="G108" s="114">
        <v>38.3</v>
      </c>
      <c r="H108" s="114"/>
      <c r="I108" s="114">
        <v>38.9</v>
      </c>
      <c r="J108" s="114"/>
      <c r="K108" s="114">
        <v>40.1</v>
      </c>
      <c r="L108" s="114"/>
      <c r="M108" s="114">
        <v>38.3</v>
      </c>
      <c r="N108" s="114"/>
      <c r="O108" s="114">
        <v>40</v>
      </c>
      <c r="P108" s="114"/>
      <c r="Q108" s="84">
        <v>42</v>
      </c>
      <c r="R108" s="114"/>
      <c r="S108" s="114">
        <v>38.3</v>
      </c>
      <c r="T108" s="114"/>
      <c r="U108" s="114">
        <v>40.1</v>
      </c>
      <c r="V108" s="114"/>
      <c r="W108" s="84">
        <v>42.2</v>
      </c>
      <c r="X108" s="113" t="s">
        <v>12</v>
      </c>
    </row>
    <row r="109" spans="1:24" ht="27.75">
      <c r="A109" s="55" t="s">
        <v>316</v>
      </c>
      <c r="B109" s="79"/>
      <c r="C109" s="82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84"/>
      <c r="X109" s="113"/>
    </row>
    <row r="110" spans="1:24" ht="87" customHeight="1">
      <c r="A110" s="35" t="s">
        <v>120</v>
      </c>
      <c r="B110" s="79"/>
      <c r="C110" s="82"/>
      <c r="D110" s="114"/>
      <c r="E110" s="84">
        <v>660</v>
      </c>
      <c r="F110" s="84"/>
      <c r="G110" s="84">
        <v>650</v>
      </c>
      <c r="H110" s="84"/>
      <c r="I110" s="84">
        <v>650</v>
      </c>
      <c r="J110" s="84"/>
      <c r="K110" s="84">
        <v>650</v>
      </c>
      <c r="L110" s="84"/>
      <c r="M110" s="84">
        <v>650</v>
      </c>
      <c r="N110" s="84"/>
      <c r="O110" s="84">
        <v>650</v>
      </c>
      <c r="P110" s="84"/>
      <c r="Q110" s="84">
        <v>650</v>
      </c>
      <c r="R110" s="84"/>
      <c r="S110" s="84">
        <v>650</v>
      </c>
      <c r="T110" s="84"/>
      <c r="U110" s="84">
        <v>650</v>
      </c>
      <c r="V110" s="84"/>
      <c r="W110" s="84">
        <v>650</v>
      </c>
      <c r="X110" s="113" t="s">
        <v>12</v>
      </c>
    </row>
    <row r="111" spans="1:24" ht="64.5" customHeight="1">
      <c r="A111" s="37" t="s">
        <v>301</v>
      </c>
      <c r="B111" s="79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115"/>
    </row>
    <row r="112" spans="1:24" ht="93.75" customHeight="1">
      <c r="A112" s="79" t="s">
        <v>120</v>
      </c>
      <c r="B112" s="79"/>
      <c r="C112" s="4"/>
      <c r="D112" s="4"/>
      <c r="E112" s="38">
        <v>2435</v>
      </c>
      <c r="F112" s="38"/>
      <c r="G112" s="38">
        <v>3287</v>
      </c>
      <c r="H112" s="38"/>
      <c r="I112" s="38">
        <v>3944</v>
      </c>
      <c r="J112" s="38"/>
      <c r="K112" s="38">
        <v>4732</v>
      </c>
      <c r="L112" s="38"/>
      <c r="M112" s="38">
        <v>3287</v>
      </c>
      <c r="N112" s="38"/>
      <c r="O112" s="38">
        <v>3944</v>
      </c>
      <c r="P112" s="38"/>
      <c r="Q112" s="38">
        <v>4732</v>
      </c>
      <c r="R112" s="38"/>
      <c r="S112" s="38">
        <v>3287</v>
      </c>
      <c r="T112" s="38"/>
      <c r="U112" s="38">
        <v>3944</v>
      </c>
      <c r="V112" s="38"/>
      <c r="W112" s="38">
        <v>4732</v>
      </c>
      <c r="X112" s="115" t="s">
        <v>12</v>
      </c>
    </row>
    <row r="113" spans="1:24" ht="94.5" customHeight="1">
      <c r="A113" s="55" t="s">
        <v>256</v>
      </c>
      <c r="B113" s="79"/>
      <c r="C113" s="79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115"/>
    </row>
    <row r="114" spans="1:24" ht="75.75" customHeight="1">
      <c r="A114" s="79" t="s">
        <v>69</v>
      </c>
      <c r="B114" s="79"/>
      <c r="C114" s="82">
        <v>235</v>
      </c>
      <c r="D114" s="114"/>
      <c r="E114" s="114">
        <v>9.23</v>
      </c>
      <c r="F114" s="114"/>
      <c r="G114" s="84">
        <v>10</v>
      </c>
      <c r="H114" s="84"/>
      <c r="I114" s="84">
        <v>12</v>
      </c>
      <c r="J114" s="84"/>
      <c r="K114" s="84">
        <v>14</v>
      </c>
      <c r="L114" s="84"/>
      <c r="M114" s="84">
        <v>8</v>
      </c>
      <c r="N114" s="84"/>
      <c r="O114" s="84">
        <v>10</v>
      </c>
      <c r="P114" s="84"/>
      <c r="Q114" s="84">
        <v>12</v>
      </c>
      <c r="R114" s="84"/>
      <c r="S114" s="84">
        <v>8</v>
      </c>
      <c r="T114" s="84"/>
      <c r="U114" s="84">
        <v>10</v>
      </c>
      <c r="V114" s="84"/>
      <c r="W114" s="84">
        <v>12</v>
      </c>
      <c r="X114" s="113" t="s">
        <v>12</v>
      </c>
    </row>
    <row r="115" spans="1:24" ht="45" customHeight="1">
      <c r="A115" s="104" t="s">
        <v>237</v>
      </c>
      <c r="B115" s="79"/>
      <c r="C115" s="82"/>
      <c r="D115" s="114"/>
      <c r="E115" s="8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3"/>
    </row>
    <row r="116" spans="1:24" ht="87" customHeight="1">
      <c r="A116" s="35" t="s">
        <v>120</v>
      </c>
      <c r="B116" s="79"/>
      <c r="C116" s="82">
        <v>120.7</v>
      </c>
      <c r="D116" s="114"/>
      <c r="E116" s="84">
        <v>165</v>
      </c>
      <c r="F116" s="114"/>
      <c r="G116" s="114">
        <v>152</v>
      </c>
      <c r="H116" s="114"/>
      <c r="I116" s="114">
        <v>167</v>
      </c>
      <c r="J116" s="114"/>
      <c r="K116" s="114">
        <v>184</v>
      </c>
      <c r="L116" s="114"/>
      <c r="M116" s="114">
        <v>153</v>
      </c>
      <c r="N116" s="114"/>
      <c r="O116" s="114">
        <v>169</v>
      </c>
      <c r="P116" s="114"/>
      <c r="Q116" s="114">
        <v>185</v>
      </c>
      <c r="R116" s="114"/>
      <c r="S116" s="114">
        <v>155</v>
      </c>
      <c r="T116" s="114"/>
      <c r="U116" s="114">
        <v>170</v>
      </c>
      <c r="V116" s="114"/>
      <c r="W116" s="114">
        <v>187</v>
      </c>
      <c r="X116" s="113" t="s">
        <v>12</v>
      </c>
    </row>
    <row r="117" spans="1:24" ht="87" customHeight="1">
      <c r="A117" s="55" t="s">
        <v>254</v>
      </c>
      <c r="B117" s="79"/>
      <c r="C117" s="82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3"/>
    </row>
    <row r="118" spans="1:24" ht="51.75" customHeight="1">
      <c r="A118" s="308" t="s">
        <v>120</v>
      </c>
      <c r="B118" s="79"/>
      <c r="C118" s="82">
        <v>21</v>
      </c>
      <c r="D118" s="114"/>
      <c r="E118" s="114"/>
      <c r="F118" s="114"/>
      <c r="G118" s="114">
        <v>40.2</v>
      </c>
      <c r="H118" s="114"/>
      <c r="I118" s="114">
        <v>43.7</v>
      </c>
      <c r="J118" s="114"/>
      <c r="K118" s="114">
        <v>45.1</v>
      </c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3" t="s">
        <v>24</v>
      </c>
    </row>
    <row r="119" spans="1:24" ht="42" customHeight="1">
      <c r="A119" s="308"/>
      <c r="B119" s="79"/>
      <c r="C119" s="82"/>
      <c r="D119" s="114"/>
      <c r="E119" s="114">
        <v>15</v>
      </c>
      <c r="F119" s="114"/>
      <c r="G119" s="114">
        <v>15</v>
      </c>
      <c r="H119" s="114"/>
      <c r="I119" s="114">
        <v>15.2</v>
      </c>
      <c r="J119" s="114"/>
      <c r="K119" s="114">
        <v>15.5</v>
      </c>
      <c r="L119" s="114"/>
      <c r="M119" s="114">
        <v>16</v>
      </c>
      <c r="N119" s="114"/>
      <c r="O119" s="114">
        <v>16.2</v>
      </c>
      <c r="P119" s="114"/>
      <c r="Q119" s="114">
        <v>16.5</v>
      </c>
      <c r="R119" s="114"/>
      <c r="S119" s="114">
        <v>17</v>
      </c>
      <c r="T119" s="114"/>
      <c r="U119" s="114">
        <v>17.2</v>
      </c>
      <c r="V119" s="114"/>
      <c r="W119" s="114">
        <v>17.5</v>
      </c>
      <c r="X119" s="113" t="s">
        <v>12</v>
      </c>
    </row>
    <row r="120" spans="1:24" ht="54">
      <c r="A120" s="104" t="s">
        <v>317</v>
      </c>
      <c r="B120" s="79"/>
      <c r="C120" s="82"/>
      <c r="D120" s="114"/>
      <c r="E120" s="8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3"/>
    </row>
    <row r="121" spans="1:24" ht="221.25" customHeight="1">
      <c r="A121" s="113" t="s">
        <v>114</v>
      </c>
      <c r="B121" s="79"/>
      <c r="C121" s="82">
        <v>15.9</v>
      </c>
      <c r="D121" s="114"/>
      <c r="E121" s="84">
        <v>32.6</v>
      </c>
      <c r="F121" s="114"/>
      <c r="G121" s="114">
        <v>29.7</v>
      </c>
      <c r="H121" s="114"/>
      <c r="I121" s="114">
        <v>31.3</v>
      </c>
      <c r="J121" s="114"/>
      <c r="K121" s="114">
        <v>32.9</v>
      </c>
      <c r="L121" s="114"/>
      <c r="M121" s="114">
        <v>30</v>
      </c>
      <c r="N121" s="114"/>
      <c r="O121" s="114">
        <v>31.6</v>
      </c>
      <c r="P121" s="114"/>
      <c r="Q121" s="114">
        <v>33.2</v>
      </c>
      <c r="R121" s="114"/>
      <c r="S121" s="114">
        <v>30.4</v>
      </c>
      <c r="T121" s="114"/>
      <c r="U121" s="114">
        <v>31.9</v>
      </c>
      <c r="V121" s="114"/>
      <c r="W121" s="114">
        <v>33.5</v>
      </c>
      <c r="X121" s="113" t="s">
        <v>12</v>
      </c>
    </row>
    <row r="122" spans="1:24" ht="100.5" customHeight="1">
      <c r="A122" s="104" t="s">
        <v>255</v>
      </c>
      <c r="B122" s="79"/>
      <c r="C122" s="82"/>
      <c r="D122" s="114"/>
      <c r="E122" s="8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3"/>
    </row>
    <row r="123" spans="1:24" ht="96.75" customHeight="1">
      <c r="A123" s="35" t="s">
        <v>120</v>
      </c>
      <c r="B123" s="79"/>
      <c r="C123" s="82">
        <v>0.28</v>
      </c>
      <c r="D123" s="114"/>
      <c r="E123" s="84">
        <v>689</v>
      </c>
      <c r="F123" s="114"/>
      <c r="G123" s="84">
        <v>60</v>
      </c>
      <c r="H123" s="84"/>
      <c r="I123" s="84">
        <v>200</v>
      </c>
      <c r="J123" s="84"/>
      <c r="K123" s="84">
        <v>410</v>
      </c>
      <c r="L123" s="84"/>
      <c r="M123" s="84">
        <v>150</v>
      </c>
      <c r="N123" s="84"/>
      <c r="O123" s="84">
        <v>210</v>
      </c>
      <c r="P123" s="84"/>
      <c r="Q123" s="84">
        <v>210</v>
      </c>
      <c r="R123" s="84"/>
      <c r="S123" s="84"/>
      <c r="T123" s="84"/>
      <c r="U123" s="84">
        <v>200</v>
      </c>
      <c r="V123" s="84"/>
      <c r="W123" s="84">
        <v>200</v>
      </c>
      <c r="X123" s="113" t="s">
        <v>12</v>
      </c>
    </row>
    <row r="124" spans="1:24" ht="81">
      <c r="A124" s="104" t="s">
        <v>115</v>
      </c>
      <c r="B124" s="79"/>
      <c r="C124" s="82"/>
      <c r="D124" s="114"/>
      <c r="E124" s="8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3"/>
    </row>
    <row r="125" spans="1:24" ht="75.75" customHeight="1">
      <c r="A125" s="113" t="s">
        <v>116</v>
      </c>
      <c r="B125" s="79"/>
      <c r="C125" s="82">
        <v>3.2</v>
      </c>
      <c r="D125" s="114"/>
      <c r="E125" s="114">
        <v>1.2</v>
      </c>
      <c r="F125" s="114"/>
      <c r="G125" s="114">
        <v>0.2</v>
      </c>
      <c r="H125" s="114"/>
      <c r="I125" s="114">
        <v>0.5</v>
      </c>
      <c r="J125" s="114"/>
      <c r="K125" s="114">
        <v>0.8</v>
      </c>
      <c r="L125" s="114"/>
      <c r="M125" s="114">
        <v>0.4</v>
      </c>
      <c r="N125" s="114"/>
      <c r="O125" s="114">
        <v>0.7</v>
      </c>
      <c r="P125" s="114"/>
      <c r="Q125" s="114">
        <v>3.5</v>
      </c>
      <c r="R125" s="114"/>
      <c r="S125" s="114">
        <v>0.4</v>
      </c>
      <c r="T125" s="114"/>
      <c r="U125" s="114">
        <v>0.8</v>
      </c>
      <c r="V125" s="114"/>
      <c r="W125" s="84">
        <v>1</v>
      </c>
      <c r="X125" s="113" t="s">
        <v>12</v>
      </c>
    </row>
    <row r="126" spans="1:24" ht="50.25" customHeight="1">
      <c r="A126" s="104" t="s">
        <v>117</v>
      </c>
      <c r="B126" s="79"/>
      <c r="C126" s="82"/>
      <c r="D126" s="114"/>
      <c r="E126" s="8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3"/>
    </row>
    <row r="127" spans="1:24" ht="90.75" customHeight="1">
      <c r="A127" s="113" t="s">
        <v>118</v>
      </c>
      <c r="B127" s="79"/>
      <c r="C127" s="82">
        <v>2.5</v>
      </c>
      <c r="D127" s="114"/>
      <c r="E127" s="114">
        <v>0.38</v>
      </c>
      <c r="F127" s="114"/>
      <c r="G127" s="114">
        <v>0.4</v>
      </c>
      <c r="H127" s="114"/>
      <c r="I127" s="114">
        <v>0.4</v>
      </c>
      <c r="J127" s="114"/>
      <c r="K127" s="114">
        <v>0.4</v>
      </c>
      <c r="L127" s="114"/>
      <c r="M127" s="114">
        <v>0.4</v>
      </c>
      <c r="N127" s="114"/>
      <c r="O127" s="114">
        <v>0.4</v>
      </c>
      <c r="P127" s="114"/>
      <c r="Q127" s="114">
        <v>0.4</v>
      </c>
      <c r="R127" s="114"/>
      <c r="S127" s="114">
        <v>0.4</v>
      </c>
      <c r="T127" s="114"/>
      <c r="U127" s="114">
        <v>0.4</v>
      </c>
      <c r="V127" s="114"/>
      <c r="W127" s="114">
        <v>0.4</v>
      </c>
      <c r="X127" s="113" t="s">
        <v>12</v>
      </c>
    </row>
    <row r="128" spans="1:24" ht="73.5" customHeight="1">
      <c r="A128" s="128" t="s">
        <v>318</v>
      </c>
      <c r="B128" s="79"/>
      <c r="C128" s="82"/>
      <c r="D128" s="114"/>
      <c r="E128" s="84"/>
      <c r="F128" s="8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3"/>
    </row>
    <row r="129" spans="1:24" ht="108.75" customHeight="1">
      <c r="A129" s="79" t="s">
        <v>120</v>
      </c>
      <c r="B129" s="79"/>
      <c r="C129" s="8">
        <v>4.2</v>
      </c>
      <c r="D129" s="4"/>
      <c r="E129" s="38">
        <v>58</v>
      </c>
      <c r="F129" s="38"/>
      <c r="G129" s="38">
        <v>56</v>
      </c>
      <c r="H129" s="38"/>
      <c r="I129" s="38">
        <v>58</v>
      </c>
      <c r="J129" s="38"/>
      <c r="K129" s="38">
        <v>60</v>
      </c>
      <c r="L129" s="38"/>
      <c r="M129" s="38">
        <v>58</v>
      </c>
      <c r="N129" s="38"/>
      <c r="O129" s="38">
        <v>60</v>
      </c>
      <c r="P129" s="38"/>
      <c r="Q129" s="38">
        <v>62</v>
      </c>
      <c r="R129" s="38"/>
      <c r="S129" s="38">
        <v>58</v>
      </c>
      <c r="T129" s="38"/>
      <c r="U129" s="38">
        <v>60</v>
      </c>
      <c r="V129" s="38"/>
      <c r="W129" s="38">
        <v>62</v>
      </c>
      <c r="X129" s="115" t="s">
        <v>12</v>
      </c>
    </row>
    <row r="130" spans="1:24" ht="288.75" customHeight="1">
      <c r="A130" s="37" t="s">
        <v>249</v>
      </c>
      <c r="B130" s="79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4"/>
      <c r="W130" s="114"/>
      <c r="X130" s="113"/>
    </row>
    <row r="131" spans="1:24" ht="54" customHeight="1">
      <c r="A131" s="35" t="s">
        <v>247</v>
      </c>
      <c r="B131" s="79"/>
      <c r="C131" s="114"/>
      <c r="D131" s="290" t="s">
        <v>23</v>
      </c>
      <c r="E131" s="114">
        <v>8.8</v>
      </c>
      <c r="F131" s="290" t="s">
        <v>23</v>
      </c>
      <c r="G131" s="114">
        <v>8.8</v>
      </c>
      <c r="H131" s="290" t="s">
        <v>23</v>
      </c>
      <c r="I131" s="114">
        <v>8.8</v>
      </c>
      <c r="J131" s="290" t="s">
        <v>23</v>
      </c>
      <c r="K131" s="114">
        <v>9.6</v>
      </c>
      <c r="L131" s="290" t="s">
        <v>11</v>
      </c>
      <c r="M131" s="114">
        <v>8.8</v>
      </c>
      <c r="N131" s="290" t="s">
        <v>11</v>
      </c>
      <c r="O131" s="114">
        <v>8.8</v>
      </c>
      <c r="P131" s="290" t="s">
        <v>11</v>
      </c>
      <c r="Q131" s="114">
        <v>9.9</v>
      </c>
      <c r="R131" s="4"/>
      <c r="S131" s="4"/>
      <c r="T131" s="4"/>
      <c r="U131" s="4"/>
      <c r="V131" s="4"/>
      <c r="W131" s="4"/>
      <c r="X131" s="113" t="s">
        <v>26</v>
      </c>
    </row>
    <row r="132" spans="1:24" ht="78.75" customHeight="1">
      <c r="A132" s="79" t="s">
        <v>248</v>
      </c>
      <c r="B132" s="79"/>
      <c r="C132" s="114"/>
      <c r="D132" s="290"/>
      <c r="E132" s="114">
        <v>37.4</v>
      </c>
      <c r="F132" s="290"/>
      <c r="G132" s="114">
        <v>37.4</v>
      </c>
      <c r="H132" s="290"/>
      <c r="I132" s="114">
        <v>37.4</v>
      </c>
      <c r="J132" s="290"/>
      <c r="K132" s="114">
        <v>40.5</v>
      </c>
      <c r="L132" s="290"/>
      <c r="M132" s="114">
        <v>37.4</v>
      </c>
      <c r="N132" s="290"/>
      <c r="O132" s="114">
        <v>37.4</v>
      </c>
      <c r="P132" s="290"/>
      <c r="Q132" s="114">
        <v>42.1</v>
      </c>
      <c r="R132" s="4"/>
      <c r="S132" s="4"/>
      <c r="T132" s="4"/>
      <c r="U132" s="4"/>
      <c r="V132" s="4"/>
      <c r="W132" s="4"/>
      <c r="X132" s="113" t="s">
        <v>26</v>
      </c>
    </row>
    <row r="133" spans="1:24" ht="49.5" customHeight="1">
      <c r="A133" s="55" t="s">
        <v>83</v>
      </c>
      <c r="B133" s="79"/>
      <c r="C133" s="79"/>
      <c r="D133" s="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113"/>
    </row>
    <row r="134" spans="1:24" ht="102" customHeight="1">
      <c r="A134" s="79" t="s">
        <v>120</v>
      </c>
      <c r="B134" s="79"/>
      <c r="C134" s="82">
        <v>193</v>
      </c>
      <c r="D134" s="4"/>
      <c r="E134" s="84">
        <v>300</v>
      </c>
      <c r="F134" s="84"/>
      <c r="G134" s="84">
        <v>49</v>
      </c>
      <c r="H134" s="84"/>
      <c r="I134" s="84">
        <v>50</v>
      </c>
      <c r="J134" s="84"/>
      <c r="K134" s="84">
        <v>51</v>
      </c>
      <c r="L134" s="84"/>
      <c r="M134" s="84">
        <v>49</v>
      </c>
      <c r="N134" s="84"/>
      <c r="O134" s="84">
        <v>50</v>
      </c>
      <c r="P134" s="84"/>
      <c r="Q134" s="84">
        <v>51</v>
      </c>
      <c r="R134" s="84"/>
      <c r="S134" s="84">
        <v>49</v>
      </c>
      <c r="T134" s="84"/>
      <c r="U134" s="84">
        <v>50</v>
      </c>
      <c r="V134" s="84"/>
      <c r="W134" s="84">
        <v>51</v>
      </c>
      <c r="X134" s="113" t="s">
        <v>12</v>
      </c>
    </row>
    <row r="135" spans="1:24" ht="91.5" customHeight="1">
      <c r="A135" s="37" t="s">
        <v>88</v>
      </c>
      <c r="B135" s="79"/>
      <c r="C135" s="79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115"/>
    </row>
    <row r="136" spans="1:24" ht="120" customHeight="1">
      <c r="A136" s="79" t="s">
        <v>298</v>
      </c>
      <c r="B136" s="79"/>
      <c r="C136" s="62">
        <v>580.78</v>
      </c>
      <c r="D136" s="62"/>
      <c r="E136" s="62">
        <v>196.6</v>
      </c>
      <c r="F136" s="62"/>
      <c r="G136" s="62">
        <v>14.75</v>
      </c>
      <c r="H136" s="62"/>
      <c r="I136" s="62">
        <v>14.75</v>
      </c>
      <c r="J136" s="62"/>
      <c r="K136" s="62">
        <v>14.75</v>
      </c>
      <c r="L136" s="62"/>
      <c r="M136" s="62"/>
      <c r="N136" s="62"/>
      <c r="O136" s="62"/>
      <c r="P136" s="62"/>
      <c r="Q136" s="62"/>
      <c r="R136" s="62"/>
      <c r="S136" s="41"/>
      <c r="T136" s="41"/>
      <c r="U136" s="41"/>
      <c r="V136" s="41"/>
      <c r="W136" s="41"/>
      <c r="X136" s="113" t="s">
        <v>12</v>
      </c>
    </row>
    <row r="137" spans="1:24" ht="100.5" customHeight="1">
      <c r="A137" s="79" t="s">
        <v>300</v>
      </c>
      <c r="B137" s="79"/>
      <c r="C137" s="62"/>
      <c r="D137" s="62"/>
      <c r="E137" s="62"/>
      <c r="F137" s="62"/>
      <c r="G137" s="62">
        <v>662.59</v>
      </c>
      <c r="H137" s="62"/>
      <c r="I137" s="62">
        <v>662.59</v>
      </c>
      <c r="J137" s="62"/>
      <c r="K137" s="62">
        <v>662.59</v>
      </c>
      <c r="L137" s="62"/>
      <c r="M137" s="62">
        <v>868.31</v>
      </c>
      <c r="N137" s="62"/>
      <c r="O137" s="62">
        <v>868.31</v>
      </c>
      <c r="P137" s="62"/>
      <c r="Q137" s="62">
        <v>868.31</v>
      </c>
      <c r="R137" s="62"/>
      <c r="S137" s="41"/>
      <c r="T137" s="41"/>
      <c r="U137" s="41"/>
      <c r="V137" s="41"/>
      <c r="W137" s="41"/>
      <c r="X137" s="113" t="s">
        <v>12</v>
      </c>
    </row>
    <row r="138" spans="1:24" ht="69" customHeight="1">
      <c r="A138" s="79" t="s">
        <v>299</v>
      </c>
      <c r="B138" s="79"/>
      <c r="C138" s="62"/>
      <c r="D138" s="62"/>
      <c r="E138" s="62">
        <v>35.83</v>
      </c>
      <c r="F138" s="62"/>
      <c r="G138" s="62">
        <v>183.59</v>
      </c>
      <c r="H138" s="62"/>
      <c r="I138" s="62">
        <v>183.59</v>
      </c>
      <c r="J138" s="62"/>
      <c r="K138" s="62">
        <v>183.59</v>
      </c>
      <c r="L138" s="62"/>
      <c r="M138" s="62">
        <v>40.1</v>
      </c>
      <c r="N138" s="62"/>
      <c r="O138" s="62">
        <v>40.1</v>
      </c>
      <c r="P138" s="62"/>
      <c r="Q138" s="62">
        <v>40.1</v>
      </c>
      <c r="R138" s="62"/>
      <c r="S138" s="41"/>
      <c r="T138" s="41"/>
      <c r="U138" s="41"/>
      <c r="V138" s="41"/>
      <c r="W138" s="41"/>
      <c r="X138" s="113" t="s">
        <v>12</v>
      </c>
    </row>
    <row r="139" spans="1:24" ht="101.25" customHeight="1">
      <c r="A139" s="55" t="s">
        <v>89</v>
      </c>
      <c r="B139" s="79"/>
      <c r="C139" s="79"/>
      <c r="D139" s="4"/>
      <c r="E139" s="114">
        <v>38.1</v>
      </c>
      <c r="F139" s="4"/>
      <c r="G139" s="114">
        <v>20.1</v>
      </c>
      <c r="H139" s="114"/>
      <c r="I139" s="114">
        <v>96.5</v>
      </c>
      <c r="J139" s="114"/>
      <c r="K139" s="114">
        <v>120.7</v>
      </c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3" t="s">
        <v>12</v>
      </c>
    </row>
    <row r="140" spans="1:24" ht="75.75" customHeight="1">
      <c r="A140" s="79" t="s">
        <v>38</v>
      </c>
      <c r="B140" s="79"/>
      <c r="C140" s="82">
        <v>307</v>
      </c>
      <c r="D140" s="114"/>
      <c r="E140" s="84">
        <v>28</v>
      </c>
      <c r="F140" s="84"/>
      <c r="G140" s="84">
        <v>17</v>
      </c>
      <c r="H140" s="84"/>
      <c r="I140" s="84">
        <v>21</v>
      </c>
      <c r="J140" s="84"/>
      <c r="K140" s="84">
        <v>25</v>
      </c>
      <c r="L140" s="84"/>
      <c r="M140" s="84">
        <v>17</v>
      </c>
      <c r="N140" s="84"/>
      <c r="O140" s="84">
        <v>21</v>
      </c>
      <c r="P140" s="84"/>
      <c r="Q140" s="84">
        <v>25</v>
      </c>
      <c r="R140" s="84"/>
      <c r="S140" s="84">
        <v>17</v>
      </c>
      <c r="T140" s="84"/>
      <c r="U140" s="84">
        <v>21</v>
      </c>
      <c r="V140" s="84"/>
      <c r="W140" s="84">
        <v>25</v>
      </c>
      <c r="X140" s="113" t="s">
        <v>30</v>
      </c>
    </row>
    <row r="141" spans="1:24" ht="67.5" customHeight="1">
      <c r="A141" s="55" t="s">
        <v>135</v>
      </c>
      <c r="B141" s="79"/>
      <c r="C141" s="82"/>
      <c r="D141" s="114"/>
      <c r="E141" s="114"/>
      <c r="F141" s="114"/>
      <c r="G141" s="114"/>
      <c r="H141" s="114"/>
      <c r="I141" s="84"/>
      <c r="J141" s="114"/>
      <c r="K141" s="114"/>
      <c r="L141" s="114"/>
      <c r="M141" s="114"/>
      <c r="N141" s="114"/>
      <c r="O141" s="84"/>
      <c r="P141" s="114"/>
      <c r="Q141" s="114"/>
      <c r="R141" s="114"/>
      <c r="S141" s="114"/>
      <c r="T141" s="114"/>
      <c r="U141" s="84"/>
      <c r="V141" s="114"/>
      <c r="W141" s="114"/>
      <c r="X141" s="113"/>
    </row>
    <row r="142" spans="1:24" ht="97.5" customHeight="1">
      <c r="A142" s="79" t="s">
        <v>120</v>
      </c>
      <c r="B142" s="79"/>
      <c r="C142" s="114">
        <v>36.19</v>
      </c>
      <c r="D142" s="114"/>
      <c r="E142" s="114">
        <v>24.72</v>
      </c>
      <c r="F142" s="114"/>
      <c r="G142" s="114">
        <v>24.72</v>
      </c>
      <c r="H142" s="114"/>
      <c r="I142" s="114">
        <v>25.21</v>
      </c>
      <c r="J142" s="114"/>
      <c r="K142" s="114">
        <v>25.71</v>
      </c>
      <c r="L142" s="114"/>
      <c r="M142" s="114">
        <v>24.72</v>
      </c>
      <c r="N142" s="114"/>
      <c r="O142" s="114">
        <v>25.72</v>
      </c>
      <c r="P142" s="114"/>
      <c r="Q142" s="114">
        <v>26.74</v>
      </c>
      <c r="R142" s="114"/>
      <c r="S142" s="114">
        <v>24.72</v>
      </c>
      <c r="T142" s="114"/>
      <c r="U142" s="114">
        <v>26.23</v>
      </c>
      <c r="V142" s="114"/>
      <c r="W142" s="114">
        <v>27.81</v>
      </c>
      <c r="X142" s="113" t="s">
        <v>12</v>
      </c>
    </row>
    <row r="143" spans="1:24" ht="62.25" customHeight="1">
      <c r="A143" s="37" t="s">
        <v>293</v>
      </c>
      <c r="B143" s="79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3"/>
    </row>
    <row r="144" spans="1:24" ht="88.5" customHeight="1">
      <c r="A144" s="79" t="s">
        <v>120</v>
      </c>
      <c r="B144" s="79"/>
      <c r="C144" s="114"/>
      <c r="D144" s="114"/>
      <c r="E144" s="84">
        <v>518</v>
      </c>
      <c r="F144" s="84"/>
      <c r="G144" s="84">
        <v>513</v>
      </c>
      <c r="H144" s="84"/>
      <c r="I144" s="84">
        <v>518</v>
      </c>
      <c r="J144" s="84"/>
      <c r="K144" s="84">
        <v>523</v>
      </c>
      <c r="L144" s="84"/>
      <c r="M144" s="84">
        <v>518</v>
      </c>
      <c r="N144" s="84"/>
      <c r="O144" s="84">
        <v>523</v>
      </c>
      <c r="P144" s="84"/>
      <c r="Q144" s="84">
        <v>528</v>
      </c>
      <c r="R144" s="84"/>
      <c r="S144" s="84">
        <v>523</v>
      </c>
      <c r="T144" s="84"/>
      <c r="U144" s="84">
        <v>528</v>
      </c>
      <c r="V144" s="84"/>
      <c r="W144" s="84">
        <v>534</v>
      </c>
      <c r="X144" s="113" t="s">
        <v>12</v>
      </c>
    </row>
    <row r="145" spans="1:24" ht="88.5" customHeight="1">
      <c r="A145" s="37" t="s">
        <v>437</v>
      </c>
      <c r="B145" s="79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3"/>
    </row>
    <row r="146" spans="1:25" ht="186" customHeight="1">
      <c r="A146" s="79" t="s">
        <v>422</v>
      </c>
      <c r="B146" s="79"/>
      <c r="C146" s="114"/>
      <c r="D146" s="114"/>
      <c r="E146" s="114"/>
      <c r="F146" s="114"/>
      <c r="G146" s="84">
        <v>400</v>
      </c>
      <c r="H146" s="84"/>
      <c r="I146" s="84">
        <v>500</v>
      </c>
      <c r="J146" s="84"/>
      <c r="K146" s="84">
        <v>500</v>
      </c>
      <c r="L146" s="84" t="s">
        <v>23</v>
      </c>
      <c r="M146" s="84">
        <v>500</v>
      </c>
      <c r="N146" s="84" t="s">
        <v>23</v>
      </c>
      <c r="O146" s="84">
        <v>600</v>
      </c>
      <c r="P146" s="84" t="s">
        <v>23</v>
      </c>
      <c r="Q146" s="84">
        <v>600</v>
      </c>
      <c r="R146" s="167" t="s">
        <v>11</v>
      </c>
      <c r="S146" s="84">
        <v>300</v>
      </c>
      <c r="T146" s="167" t="s">
        <v>11</v>
      </c>
      <c r="U146" s="84">
        <v>200</v>
      </c>
      <c r="V146" s="167" t="s">
        <v>11</v>
      </c>
      <c r="W146" s="84">
        <v>100</v>
      </c>
      <c r="X146" s="113" t="s">
        <v>12</v>
      </c>
      <c r="Y146" s="74" t="s">
        <v>409</v>
      </c>
    </row>
    <row r="147" spans="1:24" ht="39" customHeight="1">
      <c r="A147" s="37" t="s">
        <v>320</v>
      </c>
      <c r="B147" s="79"/>
      <c r="C147" s="82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115"/>
    </row>
    <row r="148" spans="1:24" ht="63.75" customHeight="1">
      <c r="A148" s="79" t="s">
        <v>120</v>
      </c>
      <c r="B148" s="79"/>
      <c r="C148" s="82">
        <v>24.3</v>
      </c>
      <c r="D148" s="4"/>
      <c r="E148" s="84">
        <v>69.1</v>
      </c>
      <c r="F148" s="84"/>
      <c r="G148" s="114">
        <v>76.2</v>
      </c>
      <c r="H148" s="114"/>
      <c r="I148" s="114">
        <v>76.4</v>
      </c>
      <c r="J148" s="114"/>
      <c r="K148" s="114">
        <v>76.6</v>
      </c>
      <c r="L148" s="114"/>
      <c r="M148" s="114">
        <v>78.1</v>
      </c>
      <c r="N148" s="114"/>
      <c r="O148" s="114">
        <v>78.4</v>
      </c>
      <c r="P148" s="114"/>
      <c r="Q148" s="114">
        <v>78.5</v>
      </c>
      <c r="R148" s="114"/>
      <c r="S148" s="114">
        <v>81.8</v>
      </c>
      <c r="T148" s="114"/>
      <c r="U148" s="114">
        <v>82.2</v>
      </c>
      <c r="V148" s="114"/>
      <c r="W148" s="114">
        <v>85.4</v>
      </c>
      <c r="X148" s="113" t="s">
        <v>12</v>
      </c>
    </row>
    <row r="149" spans="1:24" ht="27.75" customHeight="1">
      <c r="A149" s="37" t="s">
        <v>319</v>
      </c>
      <c r="B149" s="79"/>
      <c r="C149" s="82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115"/>
    </row>
    <row r="150" spans="1:24" ht="88.5" customHeight="1">
      <c r="A150" s="113" t="s">
        <v>120</v>
      </c>
      <c r="B150" s="79"/>
      <c r="C150" s="82">
        <v>2.9</v>
      </c>
      <c r="D150" s="4"/>
      <c r="E150" s="84">
        <v>45</v>
      </c>
      <c r="F150" s="84"/>
      <c r="G150" s="84">
        <v>45</v>
      </c>
      <c r="H150" s="84"/>
      <c r="I150" s="84">
        <v>45</v>
      </c>
      <c r="J150" s="84"/>
      <c r="K150" s="84">
        <v>45</v>
      </c>
      <c r="L150" s="84"/>
      <c r="M150" s="84">
        <v>45</v>
      </c>
      <c r="N150" s="84"/>
      <c r="O150" s="84">
        <v>46</v>
      </c>
      <c r="P150" s="84"/>
      <c r="Q150" s="84">
        <v>50</v>
      </c>
      <c r="R150" s="84"/>
      <c r="S150" s="84">
        <v>45</v>
      </c>
      <c r="T150" s="84"/>
      <c r="U150" s="84">
        <v>50</v>
      </c>
      <c r="V150" s="84"/>
      <c r="W150" s="84">
        <v>50</v>
      </c>
      <c r="X150" s="113" t="s">
        <v>12</v>
      </c>
    </row>
    <row r="151" spans="1:24" ht="44.25" customHeight="1">
      <c r="A151" s="55" t="s">
        <v>250</v>
      </c>
      <c r="B151" s="79"/>
      <c r="C151" s="79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79"/>
    </row>
    <row r="152" spans="1:24" ht="96" customHeight="1">
      <c r="A152" s="79" t="s">
        <v>120</v>
      </c>
      <c r="B152" s="79"/>
      <c r="C152" s="8">
        <v>6.2</v>
      </c>
      <c r="D152" s="4"/>
      <c r="E152" s="4">
        <v>8.5</v>
      </c>
      <c r="F152" s="4"/>
      <c r="G152" s="4">
        <v>5.5</v>
      </c>
      <c r="H152" s="4"/>
      <c r="I152" s="4">
        <v>6.1</v>
      </c>
      <c r="J152" s="4"/>
      <c r="K152" s="4">
        <v>7</v>
      </c>
      <c r="L152" s="4"/>
      <c r="M152" s="4">
        <v>5.3</v>
      </c>
      <c r="N152" s="4"/>
      <c r="O152" s="4">
        <v>6.4</v>
      </c>
      <c r="P152" s="4"/>
      <c r="Q152" s="4">
        <v>7.2</v>
      </c>
      <c r="R152" s="4"/>
      <c r="S152" s="4">
        <v>5.6</v>
      </c>
      <c r="T152" s="4"/>
      <c r="U152" s="4">
        <v>5.8</v>
      </c>
      <c r="V152" s="4"/>
      <c r="W152" s="4">
        <v>8</v>
      </c>
      <c r="X152" s="115" t="s">
        <v>12</v>
      </c>
    </row>
    <row r="153" spans="1:24" ht="59.25" customHeight="1">
      <c r="A153" s="37" t="s">
        <v>257</v>
      </c>
      <c r="B153" s="79"/>
      <c r="C153" s="79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79"/>
    </row>
    <row r="154" spans="1:24" ht="99.75" customHeight="1">
      <c r="A154" s="35" t="s">
        <v>120</v>
      </c>
      <c r="B154" s="79"/>
      <c r="C154" s="79">
        <v>3.9</v>
      </c>
      <c r="D154" s="4"/>
      <c r="E154" s="4">
        <v>11.55</v>
      </c>
      <c r="F154" s="4"/>
      <c r="G154" s="4">
        <v>0.35</v>
      </c>
      <c r="H154" s="4"/>
      <c r="I154" s="38">
        <v>49</v>
      </c>
      <c r="J154" s="38"/>
      <c r="K154" s="38">
        <v>49</v>
      </c>
      <c r="L154" s="38"/>
      <c r="M154" s="38">
        <v>4</v>
      </c>
      <c r="N154" s="38"/>
      <c r="O154" s="38">
        <v>11</v>
      </c>
      <c r="P154" s="38"/>
      <c r="Q154" s="38">
        <v>11</v>
      </c>
      <c r="R154" s="38"/>
      <c r="S154" s="38">
        <v>4</v>
      </c>
      <c r="T154" s="38"/>
      <c r="U154" s="38">
        <v>11</v>
      </c>
      <c r="V154" s="38"/>
      <c r="W154" s="38">
        <v>11</v>
      </c>
      <c r="X154" s="115" t="s">
        <v>12</v>
      </c>
    </row>
    <row r="155" spans="1:24" ht="36.75" customHeight="1">
      <c r="A155" s="55" t="s">
        <v>304</v>
      </c>
      <c r="B155" s="79"/>
      <c r="C155" s="79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79"/>
    </row>
    <row r="156" spans="1:24" ht="83.25">
      <c r="A156" s="79" t="s">
        <v>120</v>
      </c>
      <c r="B156" s="79"/>
      <c r="C156" s="79"/>
      <c r="D156" s="4"/>
      <c r="E156" s="4"/>
      <c r="F156" s="4"/>
      <c r="G156" s="4">
        <v>20</v>
      </c>
      <c r="H156" s="4"/>
      <c r="I156" s="4">
        <v>20</v>
      </c>
      <c r="J156" s="4"/>
      <c r="K156" s="4">
        <v>40</v>
      </c>
      <c r="L156" s="4"/>
      <c r="M156" s="4">
        <v>3</v>
      </c>
      <c r="N156" s="4"/>
      <c r="O156" s="4">
        <v>3</v>
      </c>
      <c r="P156" s="4"/>
      <c r="Q156" s="4">
        <v>3</v>
      </c>
      <c r="R156" s="4"/>
      <c r="S156" s="4">
        <v>366.46</v>
      </c>
      <c r="T156" s="4"/>
      <c r="U156" s="4">
        <v>366.46</v>
      </c>
      <c r="V156" s="4"/>
      <c r="W156" s="4">
        <v>366.46</v>
      </c>
      <c r="X156" s="115" t="s">
        <v>26</v>
      </c>
    </row>
    <row r="157" ht="45" customHeight="1">
      <c r="A157" s="209" t="s">
        <v>499</v>
      </c>
    </row>
    <row r="158" spans="1:24" ht="72.75" customHeight="1">
      <c r="A158" s="19" t="s">
        <v>500</v>
      </c>
      <c r="E158" s="18">
        <v>30</v>
      </c>
      <c r="F158" s="210" t="s">
        <v>11</v>
      </c>
      <c r="G158" s="18">
        <v>70</v>
      </c>
      <c r="H158" s="210" t="s">
        <v>11</v>
      </c>
      <c r="I158" s="18">
        <v>70</v>
      </c>
      <c r="J158" s="210" t="s">
        <v>11</v>
      </c>
      <c r="K158" s="18">
        <v>70</v>
      </c>
      <c r="X158" s="208" t="s">
        <v>12</v>
      </c>
    </row>
    <row r="159" spans="1:24" ht="54">
      <c r="A159" s="55" t="s">
        <v>379</v>
      </c>
      <c r="B159" s="79"/>
      <c r="C159" s="7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79"/>
    </row>
    <row r="160" spans="1:24" ht="55.5">
      <c r="A160" s="35" t="s">
        <v>395</v>
      </c>
      <c r="B160" s="35"/>
      <c r="C160" s="35"/>
      <c r="D160" s="118" t="s">
        <v>23</v>
      </c>
      <c r="E160" s="118">
        <v>2</v>
      </c>
      <c r="F160" s="118"/>
      <c r="G160" s="118">
        <v>7</v>
      </c>
      <c r="H160" s="118"/>
      <c r="I160" s="118">
        <v>7</v>
      </c>
      <c r="J160" s="118"/>
      <c r="K160" s="118">
        <v>7</v>
      </c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216" t="s">
        <v>12</v>
      </c>
    </row>
    <row r="161" spans="1:24" ht="54">
      <c r="A161" s="37" t="s">
        <v>303</v>
      </c>
      <c r="B161" s="79"/>
      <c r="C161" s="79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79"/>
    </row>
    <row r="162" spans="1:24" ht="83.25">
      <c r="A162" s="79" t="s">
        <v>120</v>
      </c>
      <c r="B162" s="79"/>
      <c r="C162" s="79"/>
      <c r="D162" s="4"/>
      <c r="E162" s="252">
        <v>46.5</v>
      </c>
      <c r="F162" s="252"/>
      <c r="G162" s="252"/>
      <c r="H162" s="252"/>
      <c r="I162" s="252">
        <v>45.8</v>
      </c>
      <c r="J162" s="252"/>
      <c r="K162" s="252">
        <v>45.8</v>
      </c>
      <c r="L162" s="252"/>
      <c r="M162" s="252"/>
      <c r="N162" s="252"/>
      <c r="O162" s="252">
        <v>45.7</v>
      </c>
      <c r="P162" s="252"/>
      <c r="Q162" s="252">
        <v>45.7</v>
      </c>
      <c r="R162" s="252"/>
      <c r="S162" s="252"/>
      <c r="T162" s="252"/>
      <c r="U162" s="252">
        <v>45.8</v>
      </c>
      <c r="V162" s="252"/>
      <c r="W162" s="252">
        <v>45.8</v>
      </c>
      <c r="X162" s="256" t="s">
        <v>12</v>
      </c>
    </row>
  </sheetData>
  <sheetProtection/>
  <mergeCells count="33">
    <mergeCell ref="A118:A119"/>
    <mergeCell ref="A64:A65"/>
    <mergeCell ref="A39:A40"/>
    <mergeCell ref="A31:A32"/>
    <mergeCell ref="A35:A36"/>
    <mergeCell ref="D131:D132"/>
    <mergeCell ref="X4:X6"/>
    <mergeCell ref="R4:W4"/>
    <mergeCell ref="T5:U5"/>
    <mergeCell ref="F5:G5"/>
    <mergeCell ref="H5:I5"/>
    <mergeCell ref="J5:K5"/>
    <mergeCell ref="R5:S5"/>
    <mergeCell ref="P131:P132"/>
    <mergeCell ref="P5:Q5"/>
    <mergeCell ref="L5:M5"/>
    <mergeCell ref="J131:J132"/>
    <mergeCell ref="A37:A38"/>
    <mergeCell ref="A41:A42"/>
    <mergeCell ref="A83:A84"/>
    <mergeCell ref="E9:W9"/>
    <mergeCell ref="F131:F132"/>
    <mergeCell ref="H131:H132"/>
    <mergeCell ref="L131:L132"/>
    <mergeCell ref="A1:X1"/>
    <mergeCell ref="A4:A6"/>
    <mergeCell ref="D4:E5"/>
    <mergeCell ref="F4:K4"/>
    <mergeCell ref="L4:Q4"/>
    <mergeCell ref="V5:W5"/>
    <mergeCell ref="B4:C5"/>
    <mergeCell ref="N5:O5"/>
    <mergeCell ref="N131:N13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9" r:id="rId1"/>
  <rowBreaks count="13" manualBreakCount="13">
    <brk id="23" max="23" man="1"/>
    <brk id="33" max="23" man="1"/>
    <brk id="50" max="23" man="1"/>
    <brk id="58" max="23" man="1"/>
    <brk id="71" max="23" man="1"/>
    <brk id="81" max="23" man="1"/>
    <brk id="94" max="23" man="1"/>
    <brk id="106" max="23" man="1"/>
    <brk id="116" max="23" man="1"/>
    <brk id="127" max="23" man="1"/>
    <brk id="134" max="23" man="1"/>
    <brk id="144" max="23" man="1"/>
    <brk id="15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nizametdinova</cp:lastModifiedBy>
  <cp:lastPrinted>2018-12-17T05:31:07Z</cp:lastPrinted>
  <dcterms:created xsi:type="dcterms:W3CDTF">1996-10-08T23:32:33Z</dcterms:created>
  <dcterms:modified xsi:type="dcterms:W3CDTF">2018-12-17T06:55:12Z</dcterms:modified>
  <cp:category/>
  <cp:version/>
  <cp:contentType/>
  <cp:contentStatus/>
</cp:coreProperties>
</file>