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<sst xmlns="http://schemas.openxmlformats.org/spreadsheetml/2006/main" count="37" uniqueCount="37">
  <si>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Выборы депутатов Совета городского округа город Уфа Республики Башкортостан третьего созыва</t>
  </si>
  <si>
    <t>Избирательная комиссия городского округа город Уфа Республики Башкортостан</t>
  </si>
  <si>
    <t>По состоянию на 25.01.2012</t>
  </si>
  <si>
    <t>В руб.</t>
  </si>
  <si>
    <t>№
п/п</t>
  </si>
  <si>
    <t>ФИО кандидата</t>
  </si>
  <si>
    <t>Поступило средств, всего</t>
  </si>
  <si>
    <t>Израсходовано средств, всего *</t>
  </si>
  <si>
    <t>Остаток</t>
  </si>
  <si>
    <t>Примечание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</si>
  <si>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</si>
  <si>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</si>
  <si>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</si>
  <si>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</si>
  <si>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</si>
  <si>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</si>
  <si>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</si>
  <si>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</si>
  <si>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</si>
  <si>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</si>
  <si>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</si>
  <si>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</si>
  <si>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</si>
  <si>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</si>
  <si>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</si>
  <si>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</si>
  <si>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</si>
  <si>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</si>
  <si>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</si>
  <si>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29.</t>
  </si>
  <si>
    <t/>
  </si>
  <si>
    <t xml:space="preserve">СВЕДЕНИЯ
 об общей сумме средств, поступивших и израсходованных  избирательными фондами кандидатов и избирательными  объединениями (на основании данных Сбербанка России)  </t>
  </si>
  <si>
    <t xml:space="preserve">Председатель </t>
  </si>
  <si>
    <t xml:space="preserve">Избирательной комисии </t>
  </si>
  <si>
    <t>городского округа город Уфа</t>
  </si>
  <si>
    <t>Республики Башкортостан</t>
  </si>
  <si>
    <t>А.М.Пискунов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</si>
</sst>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25">
      <selection activeCell="B33" sqref="B33"/>
    </sheetView>
  </sheetViews>
  <sheetFormatPr defaultColWidth="9.00390625" defaultRowHeight="12.75"/>
  <cols>
    <col min="1" max="1" width="5.00390625" style="0" customWidth="1"/>
    <col min="2" max="2" width="33.75390625" style="0" customWidth="1"/>
    <col min="3" max="3" width="11.875" style="0" customWidth="1"/>
    <col min="4" max="4" width="11.125" style="0" customWidth="1"/>
    <col min="5" max="5" width="12.125" style="0" customWidth="1"/>
    <col min="6" max="6" width="12.875" style="0" customWidth="1"/>
  </cols>
  <sheetData>
    <row r="1" ht="12.75" customHeight="1">
      <c r="F1" s="1"/>
    </row>
    <row r="2" spans="1:6" ht="52.5" customHeight="1">
      <c r="A2" s="14" t="s">
        <v>31</v>
      </c>
      <c r="B2" s="14"/>
      <c r="C2" s="14"/>
      <c r="D2" s="14"/>
      <c r="E2" s="14"/>
      <c r="F2" s="14"/>
    </row>
    <row r="3" spans="1:6" ht="12.75">
      <c r="A3" s="15" t="s">
        <v>0</v>
      </c>
      <c r="B3" s="15"/>
      <c r="C3" s="15"/>
      <c r="D3" s="15"/>
      <c r="E3" s="15"/>
      <c r="F3" s="15"/>
    </row>
    <row r="4" spans="1:6" ht="12.75">
      <c r="A4" s="16" t="s">
        <v>1</v>
      </c>
      <c r="B4" s="16"/>
      <c r="C4" s="16"/>
      <c r="D4" s="16"/>
      <c r="E4" s="16"/>
      <c r="F4" s="16"/>
    </row>
    <row r="5" ht="12.75">
      <c r="F5" s="2" t="s">
        <v>2</v>
      </c>
    </row>
    <row r="6" spans="1:6" ht="12.75">
      <c r="A6" s="17" t="s">
        <v>3</v>
      </c>
      <c r="B6" s="17"/>
      <c r="C6" s="17"/>
      <c r="D6" s="17"/>
      <c r="E6" s="17"/>
      <c r="F6" s="17"/>
    </row>
    <row r="7" spans="1:6" ht="30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2.75">
      <c r="A9" s="5" t="s">
        <v>10</v>
      </c>
      <c r="B9" s="6" t="str">
        <f>"Абдуллин Артур Робертович"</f>
        <v>Абдуллин Артур Робертович</v>
      </c>
      <c r="C9" s="7">
        <v>2000</v>
      </c>
      <c r="D9" s="7">
        <v>0</v>
      </c>
      <c r="E9" s="7">
        <v>2000</v>
      </c>
      <c r="F9" s="8">
        <f>""</f>
      </c>
    </row>
    <row r="10" spans="1:6" ht="12.75">
      <c r="A10" s="5" t="s">
        <v>11</v>
      </c>
      <c r="B10" s="6" t="str">
        <f>"Абдуллин Разиф Рауфович"</f>
        <v>Абдуллин Разиф Рауфович</v>
      </c>
      <c r="C10" s="7">
        <v>400000</v>
      </c>
      <c r="D10" s="7">
        <v>59550</v>
      </c>
      <c r="E10" s="7">
        <v>340450</v>
      </c>
      <c r="F10" s="8">
        <f>""</f>
      </c>
    </row>
    <row r="11" spans="1:6" ht="12.75">
      <c r="A11" s="5" t="s">
        <v>12</v>
      </c>
      <c r="B11" s="6" t="str">
        <f>"Белышева Любовь Александровна"</f>
        <v>Белышева Любовь Александровна</v>
      </c>
      <c r="C11" s="7">
        <v>400000</v>
      </c>
      <c r="D11" s="7">
        <v>59550</v>
      </c>
      <c r="E11" s="7">
        <v>340450</v>
      </c>
      <c r="F11" s="8">
        <f>""</f>
      </c>
    </row>
    <row r="12" spans="1:6" ht="12.75">
      <c r="A12" s="5" t="s">
        <v>13</v>
      </c>
      <c r="B12" s="6" t="str">
        <f>"Габдуллин Рамзи Рахматуллович"</f>
        <v>Габдуллин Рамзи Рахматуллович</v>
      </c>
      <c r="C12" s="7">
        <v>350000</v>
      </c>
      <c r="D12" s="7">
        <v>0</v>
      </c>
      <c r="E12" s="7">
        <v>350000</v>
      </c>
      <c r="F12" s="8">
        <f>""</f>
      </c>
    </row>
    <row r="13" spans="1:6" ht="12.75">
      <c r="A13" s="5" t="s">
        <v>14</v>
      </c>
      <c r="B13" s="6" t="str">
        <f>"Гафуров Мадриль Абдрахманович"</f>
        <v>Гафуров Мадриль Абдрахманович</v>
      </c>
      <c r="C13" s="7">
        <v>5000</v>
      </c>
      <c r="D13" s="7">
        <v>0</v>
      </c>
      <c r="E13" s="7">
        <v>5000</v>
      </c>
      <c r="F13" s="8">
        <f>""</f>
      </c>
    </row>
    <row r="14" spans="1:6" ht="12.75">
      <c r="A14" s="5" t="s">
        <v>15</v>
      </c>
      <c r="B14" s="6" t="str">
        <f>"Дубницкий Евгений Александрович"</f>
        <v>Дубницкий Евгений Александрович</v>
      </c>
      <c r="C14" s="7">
        <v>10000</v>
      </c>
      <c r="D14" s="7">
        <v>3000</v>
      </c>
      <c r="E14" s="7">
        <v>7000</v>
      </c>
      <c r="F14" s="8">
        <f>""</f>
      </c>
    </row>
    <row r="15" spans="1:6" ht="12.75">
      <c r="A15" s="5" t="s">
        <v>16</v>
      </c>
      <c r="B15" s="6" t="str">
        <f>"Зубаиров Айдар Сабирович"</f>
        <v>Зубаиров Айдар Сабирович</v>
      </c>
      <c r="C15" s="7">
        <v>290000</v>
      </c>
      <c r="D15" s="7">
        <v>0</v>
      </c>
      <c r="E15" s="7">
        <v>290000</v>
      </c>
      <c r="F15" s="8">
        <f>""</f>
      </c>
    </row>
    <row r="16" spans="1:6" ht="12.75">
      <c r="A16" s="5" t="s">
        <v>17</v>
      </c>
      <c r="B16" s="6" t="str">
        <f>"Ибрагимова Флуза Флюровна"</f>
        <v>Ибрагимова Флуза Флюровна</v>
      </c>
      <c r="C16" s="7">
        <v>400000</v>
      </c>
      <c r="D16" s="7">
        <v>60430</v>
      </c>
      <c r="E16" s="7">
        <v>339570</v>
      </c>
      <c r="F16" s="8">
        <f>""</f>
      </c>
    </row>
    <row r="17" spans="1:6" ht="12.75">
      <c r="A17" s="5" t="s">
        <v>18</v>
      </c>
      <c r="B17" s="6" t="str">
        <f>"Кадыров Ильгиз Миргаязович"</f>
        <v>Кадыров Ильгиз Миргаязович</v>
      </c>
      <c r="C17" s="7">
        <v>400000</v>
      </c>
      <c r="D17" s="7">
        <v>59550</v>
      </c>
      <c r="E17" s="7">
        <v>340450</v>
      </c>
      <c r="F17" s="8">
        <f>""</f>
      </c>
    </row>
    <row r="18" spans="1:6" ht="12.75">
      <c r="A18" s="5" t="s">
        <v>19</v>
      </c>
      <c r="B18" s="6" t="str">
        <f>"Караваев Дмитрий Витальевич"</f>
        <v>Караваев Дмитрий Витальевич</v>
      </c>
      <c r="C18" s="7">
        <v>400000</v>
      </c>
      <c r="D18" s="7">
        <v>59550</v>
      </c>
      <c r="E18" s="7">
        <v>340450</v>
      </c>
      <c r="F18" s="8">
        <f>""</f>
      </c>
    </row>
    <row r="19" spans="1:6" ht="12.75">
      <c r="A19" s="5" t="s">
        <v>20</v>
      </c>
      <c r="B19" s="6" t="str">
        <f>"Кодяков Михаил Григорьевич"</f>
        <v>Кодяков Михаил Григорьевич</v>
      </c>
      <c r="C19" s="7">
        <v>2000</v>
      </c>
      <c r="D19" s="7">
        <v>0</v>
      </c>
      <c r="E19" s="7">
        <v>2000</v>
      </c>
      <c r="F19" s="8">
        <f>""</f>
      </c>
    </row>
    <row r="20" spans="1:6" ht="12.75">
      <c r="A20" s="5" t="s">
        <v>21</v>
      </c>
      <c r="B20" s="6" t="str">
        <f>"Коноплева Елена Витальевна"</f>
        <v>Коноплева Елена Витальевна</v>
      </c>
      <c r="C20" s="7">
        <v>400000</v>
      </c>
      <c r="D20" s="7">
        <v>59550</v>
      </c>
      <c r="E20" s="7">
        <v>340450</v>
      </c>
      <c r="F20" s="8">
        <f>""</f>
      </c>
    </row>
    <row r="21" spans="1:6" ht="12.75">
      <c r="A21" s="5" t="s">
        <v>22</v>
      </c>
      <c r="B21" s="6" t="str">
        <f>"Микрюков Евгений Михайлович"</f>
        <v>Микрюков Евгений Михайлович</v>
      </c>
      <c r="C21" s="7">
        <v>50000</v>
      </c>
      <c r="D21" s="7">
        <v>0</v>
      </c>
      <c r="E21" s="7">
        <v>50000</v>
      </c>
      <c r="F21" s="8">
        <f>""</f>
      </c>
    </row>
    <row r="22" spans="1:6" ht="12.75">
      <c r="A22" s="5" t="s">
        <v>23</v>
      </c>
      <c r="B22" s="6" t="str">
        <f>"Муллагалямова Лилия Маратовна"</f>
        <v>Муллагалямова Лилия Маратовна</v>
      </c>
      <c r="C22" s="7">
        <v>400000</v>
      </c>
      <c r="D22" s="7">
        <v>60430</v>
      </c>
      <c r="E22" s="7">
        <v>289570</v>
      </c>
      <c r="F22" s="8">
        <f>""</f>
      </c>
    </row>
    <row r="23" spans="1:6" ht="12.75">
      <c r="A23" s="5" t="s">
        <v>24</v>
      </c>
      <c r="B23" s="6" t="str">
        <f>"Николаева Светлана Васильевна"</f>
        <v>Николаева Светлана Васильевна</v>
      </c>
      <c r="C23" s="7">
        <v>100000</v>
      </c>
      <c r="D23" s="7">
        <v>0</v>
      </c>
      <c r="E23" s="7">
        <v>100000</v>
      </c>
      <c r="F23" s="8">
        <f>""</f>
      </c>
    </row>
    <row r="24" spans="1:6" ht="12.75">
      <c r="A24" s="5" t="s">
        <v>25</v>
      </c>
      <c r="B24" s="6" t="str">
        <f>"Носков Андрей Викторович"</f>
        <v>Носков Андрей Викторович</v>
      </c>
      <c r="C24" s="7">
        <v>505000</v>
      </c>
      <c r="D24" s="7">
        <v>1000</v>
      </c>
      <c r="E24" s="7">
        <v>504000</v>
      </c>
      <c r="F24" s="8">
        <f>""</f>
      </c>
    </row>
    <row r="25" spans="1:6" ht="12.75">
      <c r="A25" s="5" t="s">
        <v>26</v>
      </c>
      <c r="B25" s="6" t="str">
        <f>"Поляков Олег Владимирович"</f>
        <v>Поляков Олег Владимирович</v>
      </c>
      <c r="C25" s="7">
        <v>499000</v>
      </c>
      <c r="D25" s="7">
        <v>22397.74</v>
      </c>
      <c r="E25" s="7">
        <v>476602.26</v>
      </c>
      <c r="F25" s="8">
        <f>""</f>
      </c>
    </row>
    <row r="26" spans="1:6" ht="12.75">
      <c r="A26" s="5" t="s">
        <v>27</v>
      </c>
      <c r="B26" s="6" t="str">
        <f>"Рыбинский Вадим Александрович"</f>
        <v>Рыбинский Вадим Александрович</v>
      </c>
      <c r="C26" s="7">
        <v>80000</v>
      </c>
      <c r="D26" s="7">
        <v>29565</v>
      </c>
      <c r="E26" s="7">
        <v>50435</v>
      </c>
      <c r="F26" s="8">
        <f>""</f>
      </c>
    </row>
    <row r="27" spans="1:6" ht="12.75">
      <c r="A27" s="5" t="s">
        <v>28</v>
      </c>
      <c r="B27" s="6" t="str">
        <f>"Фахретдинов Ильдар Руфкатович"</f>
        <v>Фахретдинов Ильдар Руфкатович</v>
      </c>
      <c r="C27" s="7">
        <v>2500</v>
      </c>
      <c r="D27" s="7">
        <v>0</v>
      </c>
      <c r="E27" s="7">
        <v>2500</v>
      </c>
      <c r="F27" s="8">
        <f>""</f>
      </c>
    </row>
    <row r="28" spans="1:6" ht="52.5">
      <c r="A28" s="5" t="s">
        <v>29</v>
      </c>
      <c r="B28" s="6" t="str">
        <f>"Башкортостанское региональное отделение политической партии ""Либерально-демократическая партия России"""</f>
        <v>Башкортостанское региональное отделение политической партии "Либерально-демократическая партия России"</v>
      </c>
      <c r="C28" s="7">
        <v>450000</v>
      </c>
      <c r="D28" s="7">
        <v>0</v>
      </c>
      <c r="E28" s="7">
        <v>450000</v>
      </c>
      <c r="F28" s="8">
        <f>""</f>
      </c>
    </row>
    <row r="29" spans="1:6" ht="12.75">
      <c r="A29" s="9" t="s">
        <v>30</v>
      </c>
      <c r="B29" s="10" t="str">
        <f>"ИТОГО:"</f>
        <v>ИТОГО:</v>
      </c>
      <c r="C29" s="11">
        <f>SUM(C9:C28)</f>
        <v>5145500</v>
      </c>
      <c r="D29" s="11">
        <f>SUM(D9:D28)</f>
        <v>474572.74</v>
      </c>
      <c r="E29" s="11">
        <f>SUM(E9:E28)</f>
        <v>4620927.26</v>
      </c>
      <c r="F29" s="12">
        <f>""</f>
      </c>
    </row>
    <row r="31" spans="1:6" ht="39.75" customHeight="1">
      <c r="A31" s="13"/>
      <c r="B31" s="13"/>
      <c r="C31" s="13"/>
      <c r="D31" s="13"/>
      <c r="E31" s="13"/>
      <c r="F31" s="13"/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6" spans="2:5" ht="12.75">
      <c r="B36" t="s">
        <v>35</v>
      </c>
      <c r="E36" t="s">
        <v>36</v>
      </c>
    </row>
  </sheetData>
  <sheetProtection/>
  <mergeCells count="5">
    <mergeCell ref="A31:F31"/>
    <mergeCell ref="A2:F2"/>
    <mergeCell ref="A3:F3"/>
    <mergeCell ref="A4:F4"/>
    <mergeCell ref="A6:F6"/>
  </mergeCells>
  <printOptions/>
  <pageMargins left="0.35433070866141736" right="0.15748031496062992" top="0.15748031496062992" bottom="0.15748031496062992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1</cp:lastModifiedBy>
  <cp:lastPrinted>2012-01-31T08:54:50Z</cp:lastPrinted>
  <dcterms:created xsi:type="dcterms:W3CDTF">2012-01-26T13:01:15Z</dcterms:created>
  <dcterms:modified xsi:type="dcterms:W3CDTF">2012-01-31T10:26:25Z</dcterms:modified>
  <cp:category/>
  <cp:version/>
  <cp:contentType/>
  <cp:contentStatus/>
</cp:coreProperties>
</file>