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40" windowWidth="9690" windowHeight="5955" activeTab="0"/>
  </bookViews>
  <sheets>
    <sheet name="ЖКХ" sheetId="1" r:id="rId1"/>
    <sheet name="Лист1" sheetId="2" r:id="rId2"/>
    <sheet name="Лист2" sheetId="3" r:id="rId3"/>
  </sheets>
  <definedNames>
    <definedName name="_xlnm.Print_Titles" localSheetId="0">'ЖКХ'!$4:$5</definedName>
    <definedName name="_xlnm.Print_Area" localSheetId="0">'ЖКХ'!$A$1:$J$113</definedName>
  </definedNames>
  <calcPr fullCalcOnLoad="1"/>
</workbook>
</file>

<file path=xl/sharedStrings.xml><?xml version="1.0" encoding="utf-8"?>
<sst xmlns="http://schemas.openxmlformats.org/spreadsheetml/2006/main" count="181" uniqueCount="77">
  <si>
    <t>Един.</t>
  </si>
  <si>
    <t>измер.</t>
  </si>
  <si>
    <t>един.</t>
  </si>
  <si>
    <t>млн.руб.</t>
  </si>
  <si>
    <t>в том числе:</t>
  </si>
  <si>
    <t xml:space="preserve">   - полезный отпуск воды</t>
  </si>
  <si>
    <t>млн.м3</t>
  </si>
  <si>
    <t xml:space="preserve">   - пропуск сточных вод</t>
  </si>
  <si>
    <t xml:space="preserve">   - реализация теплоэнергии</t>
  </si>
  <si>
    <t xml:space="preserve">   - вывоз мусора и нечистот</t>
  </si>
  <si>
    <t>тыс.м3</t>
  </si>
  <si>
    <t xml:space="preserve">   - газификация квартир</t>
  </si>
  <si>
    <t>км</t>
  </si>
  <si>
    <t>тыс.м2</t>
  </si>
  <si>
    <t>в том числе по районам:</t>
  </si>
  <si>
    <t xml:space="preserve">  - Демский</t>
  </si>
  <si>
    <t xml:space="preserve">  - Калининский</t>
  </si>
  <si>
    <t xml:space="preserve">  - Кировский</t>
  </si>
  <si>
    <t xml:space="preserve">  - Ленинский</t>
  </si>
  <si>
    <t xml:space="preserve">  - Октябрьский</t>
  </si>
  <si>
    <t xml:space="preserve">  - Орджоникидзевский</t>
  </si>
  <si>
    <t xml:space="preserve">  - Советский</t>
  </si>
  <si>
    <t xml:space="preserve"> - Демский</t>
  </si>
  <si>
    <t xml:space="preserve"> - Калининский</t>
  </si>
  <si>
    <t xml:space="preserve"> - Кировский</t>
  </si>
  <si>
    <t xml:space="preserve"> - Ленинский</t>
  </si>
  <si>
    <t xml:space="preserve"> - Октябрьский</t>
  </si>
  <si>
    <t xml:space="preserve"> - Орджоникидзевский</t>
  </si>
  <si>
    <t xml:space="preserve"> - Советский</t>
  </si>
  <si>
    <t xml:space="preserve">   - проложено газовых сетей </t>
  </si>
  <si>
    <t>сетей</t>
  </si>
  <si>
    <t>Наличие жилого фонда</t>
  </si>
  <si>
    <t>тыс.Гкал</t>
  </si>
  <si>
    <t xml:space="preserve"> МУП "Уфаводоканал"</t>
  </si>
  <si>
    <t>Отчет</t>
  </si>
  <si>
    <t>Оценка</t>
  </si>
  <si>
    <t>ООО "БашРТС" и МУП "УИС"</t>
  </si>
  <si>
    <t xml:space="preserve">                                                                                                                  (стоимостные показатели - в действующих ценах)</t>
  </si>
  <si>
    <t>ф</t>
  </si>
  <si>
    <t xml:space="preserve">   в том числе по районам:</t>
  </si>
  <si>
    <t>имущества многоквартирных</t>
  </si>
  <si>
    <t xml:space="preserve">домов - всего                           </t>
  </si>
  <si>
    <t>кв.м общей</t>
  </si>
  <si>
    <t>площади</t>
  </si>
  <si>
    <t>на человека</t>
  </si>
  <si>
    <t xml:space="preserve"> 3.1. в том числе по ФЗ - 185</t>
  </si>
  <si>
    <t>в 2р</t>
  </si>
  <si>
    <t>ЖИЛИЩНО - КОММУНАЛЬНОЕ  ХОЗЯЙСТВО</t>
  </si>
  <si>
    <t>I вариант</t>
  </si>
  <si>
    <t>II вариант</t>
  </si>
  <si>
    <t>III вариант</t>
  </si>
  <si>
    <t>ОАО "Газпром газораспределение Уфа" филиал в г.Уфе</t>
  </si>
  <si>
    <t>Объем услуг коммунальных предприятий - всего</t>
  </si>
  <si>
    <t>Реализация коммунальных услуг населению в натуральном выражении</t>
  </si>
  <si>
    <t>Управление коммунального хозяйства</t>
  </si>
  <si>
    <t xml:space="preserve">    - полезный отпуск сетевого газа населению </t>
  </si>
  <si>
    <t>Средняя обеспеченность населения жильем</t>
  </si>
  <si>
    <t xml:space="preserve">1. Капитальный ремонт общего </t>
  </si>
  <si>
    <t xml:space="preserve">2019  Прогноз </t>
  </si>
  <si>
    <t>2019 г. в % к 2018 г.</t>
  </si>
  <si>
    <t>Муниципальные бюджетные учреждения по благоустройству</t>
  </si>
  <si>
    <t xml:space="preserve"> - количество МКД</t>
  </si>
  <si>
    <t>ед.</t>
  </si>
  <si>
    <t xml:space="preserve"> - видов ремонта</t>
  </si>
  <si>
    <t xml:space="preserve"> - ремонт сквера "Волна"</t>
  </si>
  <si>
    <t xml:space="preserve"> - количество дворов</t>
  </si>
  <si>
    <t>3. Республиканская программа поддержки местных инициатив "Реализации проектов по благоустройству дворовых территорий, основанных на местных инициативах"</t>
  </si>
  <si>
    <t xml:space="preserve">Капитальный ремонт </t>
  </si>
  <si>
    <t>4. Республиканская программа "Реализация проектов развития общественной инфраструктуры, основанных на местных инициативах"</t>
  </si>
  <si>
    <t xml:space="preserve">2. Муниципальная программа "Формирование современной городской среды" </t>
  </si>
  <si>
    <t xml:space="preserve"> - парка "Кашкадан"</t>
  </si>
  <si>
    <t xml:space="preserve">2.1 Благоустройство муниципальных общественных территорий  </t>
  </si>
  <si>
    <t xml:space="preserve"> - ул. Максима Рыльского</t>
  </si>
  <si>
    <t>2.2 Благоустройство дворовых территорий МКД</t>
  </si>
  <si>
    <t xml:space="preserve"> 5. Водных и канализационных </t>
  </si>
  <si>
    <t xml:space="preserve"> 6. Тепловых сетей</t>
  </si>
  <si>
    <t>в т.ч. в частном секторе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</si>
</sst>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_-* #,##0.0_р_._-;\-* #,##0.0_р_._-;_-* &quot;-&quot;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#,##0.0"/>
    <numFmt numFmtId="197" formatCode="[$€-2]\ ###,000_);[Red]\([$€-2]\ ###,000\)"/>
    <numFmt numFmtId="198" formatCode="#,##0.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Times New Roman"/>
      <family val="1"/>
    </font>
    <font>
      <sz val="28"/>
      <color indexed="10"/>
      <name val="Times New Roman"/>
      <family val="1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Times New Roman"/>
      <family val="1"/>
    </font>
    <font>
      <sz val="28"/>
      <color rgb="FFFF0000"/>
      <name val="Times New Roman"/>
      <family val="1"/>
    </font>
    <font>
      <sz val="2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19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196" fontId="8" fillId="0" borderId="0" xfId="0" applyNumberFormat="1" applyFont="1" applyFill="1" applyBorder="1" applyAlignment="1">
      <alignment horizontal="center" vertical="center"/>
    </xf>
    <xf numFmtId="196" fontId="47" fillId="0" borderId="0" xfId="0" applyNumberFormat="1" applyFont="1" applyFill="1" applyAlignment="1">
      <alignment horizontal="center" vertical="center"/>
    </xf>
    <xf numFmtId="196" fontId="47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9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 wrapText="1"/>
    </xf>
    <xf numFmtId="196" fontId="4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96" fontId="4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 horizontal="center" vertical="center"/>
    </xf>
    <xf numFmtId="19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4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9" fillId="0" borderId="19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view="pageBreakPreview" zoomScale="50" zoomScaleSheetLayoutView="50" zoomScalePageLayoutView="0" workbookViewId="0" topLeftCell="A1">
      <pane xSplit="10" ySplit="6" topLeftCell="K58" activePane="bottomRight" state="frozen"/>
      <selection pane="topLeft" activeCell="A1" sqref="A1"/>
      <selection pane="topRight" activeCell="K1" sqref="K1"/>
      <selection pane="bottomLeft" activeCell="A7" sqref="A7"/>
      <selection pane="bottomRight" activeCell="R83" sqref="R83"/>
    </sheetView>
  </sheetViews>
  <sheetFormatPr defaultColWidth="9.00390625" defaultRowHeight="12.75"/>
  <cols>
    <col min="1" max="1" width="82.125" style="3" customWidth="1"/>
    <col min="2" max="4" width="22.25390625" style="3" customWidth="1"/>
    <col min="5" max="5" width="26.625" style="3" customWidth="1"/>
    <col min="6" max="6" width="29.125" style="3" customWidth="1"/>
    <col min="7" max="7" width="30.25390625" style="3" customWidth="1"/>
    <col min="8" max="8" width="27.375" style="3" customWidth="1"/>
    <col min="9" max="9" width="30.25390625" style="3" customWidth="1"/>
    <col min="10" max="10" width="31.75390625" style="3" customWidth="1"/>
    <col min="11" max="16384" width="9.125" style="3" customWidth="1"/>
  </cols>
  <sheetData>
    <row r="1" spans="1:10" ht="27.7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5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38.25" customHeight="1">
      <c r="A4" s="12"/>
      <c r="B4" s="13" t="s">
        <v>0</v>
      </c>
      <c r="C4" s="13" t="s">
        <v>34</v>
      </c>
      <c r="D4" s="13" t="s">
        <v>35</v>
      </c>
      <c r="E4" s="37" t="s">
        <v>58</v>
      </c>
      <c r="F4" s="38"/>
      <c r="G4" s="39"/>
      <c r="H4" s="37" t="s">
        <v>59</v>
      </c>
      <c r="I4" s="38"/>
      <c r="J4" s="39"/>
    </row>
    <row r="5" spans="1:10" ht="42" customHeight="1">
      <c r="A5" s="14"/>
      <c r="B5" s="15" t="s">
        <v>1</v>
      </c>
      <c r="C5" s="15">
        <v>2017</v>
      </c>
      <c r="D5" s="15">
        <v>2018</v>
      </c>
      <c r="E5" s="16" t="s">
        <v>48</v>
      </c>
      <c r="F5" s="16" t="s">
        <v>49</v>
      </c>
      <c r="G5" s="16" t="s">
        <v>50</v>
      </c>
      <c r="H5" s="16" t="s">
        <v>48</v>
      </c>
      <c r="I5" s="16" t="s">
        <v>49</v>
      </c>
      <c r="J5" s="16" t="s">
        <v>50</v>
      </c>
    </row>
    <row r="6" spans="1:10" ht="35.25" hidden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36.75" customHeight="1">
      <c r="A7" s="42" t="s">
        <v>52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35.25" customHeight="1">
      <c r="A8" s="43"/>
      <c r="B8" s="18" t="s">
        <v>3</v>
      </c>
      <c r="C8" s="19">
        <f>SUM(C10:C19)</f>
        <v>18097.7</v>
      </c>
      <c r="D8" s="19">
        <f>SUM(D10:D19)</f>
        <v>18737.4</v>
      </c>
      <c r="E8" s="19">
        <f>SUM(E10:E19)</f>
        <v>18684.4</v>
      </c>
      <c r="F8" s="19">
        <f>SUM(F10:F19)</f>
        <v>19199.9</v>
      </c>
      <c r="G8" s="19">
        <f>SUM(G10:G19)</f>
        <v>19420.699999999997</v>
      </c>
      <c r="H8" s="19">
        <f>E8/D8*100</f>
        <v>99.71714325359974</v>
      </c>
      <c r="I8" s="19">
        <f>F8/D8*100</f>
        <v>102.46832538132291</v>
      </c>
      <c r="J8" s="19">
        <f>G8/D8*100</f>
        <v>103.64671726066581</v>
      </c>
    </row>
    <row r="9" spans="1:10" ht="35.25">
      <c r="A9" s="20" t="s">
        <v>4</v>
      </c>
      <c r="B9" s="18"/>
      <c r="C9" s="19"/>
      <c r="D9" s="19"/>
      <c r="E9" s="19"/>
      <c r="F9" s="19"/>
      <c r="G9" s="19"/>
      <c r="H9" s="19"/>
      <c r="I9" s="19"/>
      <c r="J9" s="19"/>
    </row>
    <row r="10" spans="1:10" ht="69.75" customHeight="1">
      <c r="A10" s="20" t="s">
        <v>51</v>
      </c>
      <c r="B10" s="18" t="s">
        <v>3</v>
      </c>
      <c r="C10" s="19">
        <v>347.5</v>
      </c>
      <c r="D10" s="19">
        <v>348.6</v>
      </c>
      <c r="E10" s="19">
        <v>348.6</v>
      </c>
      <c r="F10" s="19">
        <v>355.5</v>
      </c>
      <c r="G10" s="19">
        <v>360.4</v>
      </c>
      <c r="H10" s="19">
        <f aca="true" t="shared" si="0" ref="H10:H18">E10/D10*100</f>
        <v>100</v>
      </c>
      <c r="I10" s="19">
        <f aca="true" t="shared" si="1" ref="I10:I18">F10/D10*100</f>
        <v>101.97934595524956</v>
      </c>
      <c r="J10" s="19">
        <f aca="true" t="shared" si="2" ref="J10:J18">G10/D10*100</f>
        <v>103.3849684452094</v>
      </c>
    </row>
    <row r="11" spans="1:10" ht="15.75" customHeight="1" hidden="1">
      <c r="A11" s="21"/>
      <c r="B11" s="18"/>
      <c r="C11" s="22"/>
      <c r="D11" s="22"/>
      <c r="E11" s="22"/>
      <c r="F11" s="22"/>
      <c r="G11" s="22"/>
      <c r="H11" s="22"/>
      <c r="I11" s="22"/>
      <c r="J11" s="22"/>
    </row>
    <row r="12" spans="1:10" ht="42.75" customHeight="1">
      <c r="A12" s="23" t="s">
        <v>33</v>
      </c>
      <c r="B12" s="18" t="s">
        <v>3</v>
      </c>
      <c r="C12" s="19">
        <v>3218.2</v>
      </c>
      <c r="D12" s="19">
        <v>3548.1</v>
      </c>
      <c r="E12" s="19">
        <v>3548.1</v>
      </c>
      <c r="F12" s="19">
        <v>3652.2</v>
      </c>
      <c r="G12" s="19">
        <v>3699.6</v>
      </c>
      <c r="H12" s="19">
        <f t="shared" si="0"/>
        <v>100</v>
      </c>
      <c r="I12" s="19">
        <f t="shared" si="1"/>
        <v>102.93396465714044</v>
      </c>
      <c r="J12" s="19">
        <f t="shared" si="2"/>
        <v>104.26989092753868</v>
      </c>
    </row>
    <row r="13" spans="1:10" ht="48.75" customHeight="1">
      <c r="A13" s="20" t="s">
        <v>36</v>
      </c>
      <c r="B13" s="18" t="s">
        <v>3</v>
      </c>
      <c r="C13" s="19">
        <v>11373.7</v>
      </c>
      <c r="D13" s="19">
        <v>12115</v>
      </c>
      <c r="E13" s="19">
        <v>12115</v>
      </c>
      <c r="F13" s="19">
        <v>12480.7</v>
      </c>
      <c r="G13" s="19">
        <v>12599.6</v>
      </c>
      <c r="H13" s="19">
        <f>E13/D13*100</f>
        <v>100</v>
      </c>
      <c r="I13" s="19">
        <f>F13/D13*100</f>
        <v>103.01857201815932</v>
      </c>
      <c r="J13" s="19">
        <f>G13/D13*100</f>
        <v>104</v>
      </c>
    </row>
    <row r="14" spans="1:10" ht="19.5" customHeight="1" hidden="1">
      <c r="A14" s="20"/>
      <c r="B14" s="18"/>
      <c r="C14" s="22"/>
      <c r="D14" s="22"/>
      <c r="E14" s="22"/>
      <c r="F14" s="22"/>
      <c r="G14" s="22"/>
      <c r="H14" s="22"/>
      <c r="I14" s="22"/>
      <c r="J14" s="22"/>
    </row>
    <row r="15" spans="1:10" ht="35.25" hidden="1">
      <c r="A15" s="20"/>
      <c r="B15" s="18"/>
      <c r="C15" s="22"/>
      <c r="D15" s="22"/>
      <c r="E15" s="22"/>
      <c r="F15" s="22"/>
      <c r="G15" s="22"/>
      <c r="H15" s="22" t="e">
        <f t="shared" si="0"/>
        <v>#DIV/0!</v>
      </c>
      <c r="I15" s="22" t="e">
        <f t="shared" si="1"/>
        <v>#DIV/0!</v>
      </c>
      <c r="J15" s="22" t="e">
        <f t="shared" si="2"/>
        <v>#DIV/0!</v>
      </c>
    </row>
    <row r="16" spans="1:10" ht="65.25" customHeight="1">
      <c r="A16" s="23" t="s">
        <v>54</v>
      </c>
      <c r="B16" s="18" t="s">
        <v>3</v>
      </c>
      <c r="C16" s="19">
        <v>1167.8</v>
      </c>
      <c r="D16" s="19">
        <v>1180.7</v>
      </c>
      <c r="E16" s="19">
        <v>1180.7</v>
      </c>
      <c r="F16" s="19">
        <v>1192.5</v>
      </c>
      <c r="G16" s="19">
        <v>1216.1</v>
      </c>
      <c r="H16" s="19">
        <f t="shared" si="0"/>
        <v>100</v>
      </c>
      <c r="I16" s="19">
        <f t="shared" si="1"/>
        <v>100.99940713136274</v>
      </c>
      <c r="J16" s="19">
        <f t="shared" si="2"/>
        <v>102.99822139408825</v>
      </c>
    </row>
    <row r="17" spans="1:10" ht="13.5" customHeight="1" hidden="1">
      <c r="A17" s="20"/>
      <c r="B17" s="18"/>
      <c r="C17" s="22"/>
      <c r="D17" s="22"/>
      <c r="E17" s="22"/>
      <c r="F17" s="22"/>
      <c r="G17" s="22"/>
      <c r="H17" s="22"/>
      <c r="I17" s="22"/>
      <c r="J17" s="22"/>
    </row>
    <row r="18" spans="1:10" ht="4.5" customHeight="1" hidden="1">
      <c r="A18" s="20"/>
      <c r="B18" s="18"/>
      <c r="C18" s="22"/>
      <c r="D18" s="22"/>
      <c r="E18" s="22"/>
      <c r="F18" s="22"/>
      <c r="G18" s="22"/>
      <c r="H18" s="22" t="e">
        <f t="shared" si="0"/>
        <v>#DIV/0!</v>
      </c>
      <c r="I18" s="22" t="e">
        <f t="shared" si="1"/>
        <v>#DIV/0!</v>
      </c>
      <c r="J18" s="22" t="e">
        <f t="shared" si="2"/>
        <v>#DIV/0!</v>
      </c>
    </row>
    <row r="19" spans="1:10" ht="70.5">
      <c r="A19" s="20" t="s">
        <v>60</v>
      </c>
      <c r="B19" s="18" t="s">
        <v>3</v>
      </c>
      <c r="C19" s="19">
        <v>1990.5</v>
      </c>
      <c r="D19" s="19">
        <v>1545</v>
      </c>
      <c r="E19" s="19">
        <v>1492</v>
      </c>
      <c r="F19" s="19">
        <v>1519</v>
      </c>
      <c r="G19" s="19">
        <v>1545</v>
      </c>
      <c r="H19" s="19">
        <f>E19/D19*100</f>
        <v>96.56957928802589</v>
      </c>
      <c r="I19" s="19">
        <f>F19/D19*100</f>
        <v>98.31715210355986</v>
      </c>
      <c r="J19" s="19">
        <f>G19/D19*100</f>
        <v>100</v>
      </c>
    </row>
    <row r="20" spans="1:10" ht="35.25">
      <c r="A20" s="20"/>
      <c r="B20" s="18" t="s">
        <v>13</v>
      </c>
      <c r="C20" s="19">
        <v>28762.5</v>
      </c>
      <c r="D20" s="19">
        <v>29785.5</v>
      </c>
      <c r="E20" s="19">
        <v>29785.5</v>
      </c>
      <c r="F20" s="19">
        <v>29785.5</v>
      </c>
      <c r="G20" s="19">
        <v>29785.5</v>
      </c>
      <c r="H20" s="19">
        <f>E20/D20*100</f>
        <v>100</v>
      </c>
      <c r="I20" s="19">
        <f>F20/D20*100</f>
        <v>100</v>
      </c>
      <c r="J20" s="19">
        <f>G20/D20*100</f>
        <v>100</v>
      </c>
    </row>
    <row r="21" spans="1:10" ht="35.25">
      <c r="A21" s="20"/>
      <c r="B21" s="18"/>
      <c r="C21" s="19"/>
      <c r="D21" s="19"/>
      <c r="E21" s="19"/>
      <c r="F21" s="19"/>
      <c r="G21" s="19"/>
      <c r="H21" s="19"/>
      <c r="I21" s="19"/>
      <c r="J21" s="19"/>
    </row>
    <row r="22" spans="1:10" ht="69" customHeight="1">
      <c r="A22" s="20" t="s">
        <v>53</v>
      </c>
      <c r="B22" s="18"/>
      <c r="C22" s="22"/>
      <c r="D22" s="22"/>
      <c r="E22" s="22"/>
      <c r="F22" s="22"/>
      <c r="G22" s="22"/>
      <c r="H22" s="22"/>
      <c r="I22" s="22"/>
      <c r="J22" s="22"/>
    </row>
    <row r="23" spans="1:10" ht="35.25" hidden="1">
      <c r="A23" s="20"/>
      <c r="B23" s="18"/>
      <c r="C23" s="22"/>
      <c r="D23" s="22"/>
      <c r="E23" s="22"/>
      <c r="F23" s="22"/>
      <c r="G23" s="22"/>
      <c r="H23" s="22"/>
      <c r="I23" s="22"/>
      <c r="J23" s="22"/>
    </row>
    <row r="24" spans="1:10" ht="38.25" customHeight="1">
      <c r="A24" s="20" t="s">
        <v>5</v>
      </c>
      <c r="B24" s="18" t="s">
        <v>6</v>
      </c>
      <c r="C24" s="19">
        <v>89.1</v>
      </c>
      <c r="D24" s="19">
        <v>86.2</v>
      </c>
      <c r="E24" s="19">
        <v>83.1</v>
      </c>
      <c r="F24" s="19">
        <v>83.5</v>
      </c>
      <c r="G24" s="19">
        <v>83.9</v>
      </c>
      <c r="H24" s="19">
        <f aca="true" t="shared" si="3" ref="H24:H32">E24/D24*100</f>
        <v>96.40371229698374</v>
      </c>
      <c r="I24" s="19">
        <f aca="true" t="shared" si="4" ref="I24:I32">F24/D24*100</f>
        <v>96.8677494199536</v>
      </c>
      <c r="J24" s="19">
        <f aca="true" t="shared" si="5" ref="J24:J32">G24/D24*100</f>
        <v>97.33178654292344</v>
      </c>
    </row>
    <row r="25" spans="1:10" ht="38.25" customHeight="1">
      <c r="A25" s="20" t="s">
        <v>7</v>
      </c>
      <c r="B25" s="18" t="s">
        <v>6</v>
      </c>
      <c r="C25" s="19">
        <v>79</v>
      </c>
      <c r="D25" s="19">
        <v>76.5</v>
      </c>
      <c r="E25" s="19">
        <v>73.2</v>
      </c>
      <c r="F25" s="19">
        <v>73.6</v>
      </c>
      <c r="G25" s="19">
        <v>74</v>
      </c>
      <c r="H25" s="19">
        <f t="shared" si="3"/>
        <v>95.68627450980392</v>
      </c>
      <c r="I25" s="19">
        <f t="shared" si="4"/>
        <v>96.20915032679737</v>
      </c>
      <c r="J25" s="19">
        <f t="shared" si="5"/>
        <v>96.73202614379085</v>
      </c>
    </row>
    <row r="26" spans="1:10" ht="38.25" customHeight="1" hidden="1">
      <c r="A26" s="20"/>
      <c r="B26" s="18"/>
      <c r="C26" s="22"/>
      <c r="D26" s="22"/>
      <c r="E26" s="22"/>
      <c r="F26" s="22"/>
      <c r="G26" s="22"/>
      <c r="H26" s="22" t="e">
        <f t="shared" si="3"/>
        <v>#DIV/0!</v>
      </c>
      <c r="I26" s="22" t="e">
        <f t="shared" si="4"/>
        <v>#DIV/0!</v>
      </c>
      <c r="J26" s="22" t="e">
        <f t="shared" si="5"/>
        <v>#DIV/0!</v>
      </c>
    </row>
    <row r="27" spans="1:10" ht="66.75" customHeight="1">
      <c r="A27" s="20" t="s">
        <v>55</v>
      </c>
      <c r="B27" s="18" t="s">
        <v>6</v>
      </c>
      <c r="C27" s="19">
        <v>268.2</v>
      </c>
      <c r="D27" s="19">
        <v>273.1</v>
      </c>
      <c r="E27" s="19">
        <v>273.1</v>
      </c>
      <c r="F27" s="19">
        <v>279.5</v>
      </c>
      <c r="G27" s="19">
        <v>280</v>
      </c>
      <c r="H27" s="19">
        <f t="shared" si="3"/>
        <v>100</v>
      </c>
      <c r="I27" s="19">
        <f t="shared" si="4"/>
        <v>102.34346393262541</v>
      </c>
      <c r="J27" s="19">
        <f t="shared" si="5"/>
        <v>102.52654705236178</v>
      </c>
    </row>
    <row r="28" spans="1:10" ht="38.25" customHeight="1">
      <c r="A28" s="20" t="s">
        <v>8</v>
      </c>
      <c r="B28" s="18" t="s">
        <v>32</v>
      </c>
      <c r="C28" s="19">
        <v>6933.6</v>
      </c>
      <c r="D28" s="19">
        <v>7070.6</v>
      </c>
      <c r="E28" s="19">
        <v>7070.6</v>
      </c>
      <c r="F28" s="19">
        <v>7100</v>
      </c>
      <c r="G28" s="19">
        <v>7248.1</v>
      </c>
      <c r="H28" s="19">
        <f t="shared" si="3"/>
        <v>100</v>
      </c>
      <c r="I28" s="19">
        <f t="shared" si="4"/>
        <v>100.41580629649533</v>
      </c>
      <c r="J28" s="19">
        <f t="shared" si="5"/>
        <v>102.51039515741238</v>
      </c>
    </row>
    <row r="29" spans="1:10" ht="38.25" customHeight="1">
      <c r="A29" s="20" t="s">
        <v>9</v>
      </c>
      <c r="B29" s="18" t="s">
        <v>10</v>
      </c>
      <c r="C29" s="19">
        <v>2227</v>
      </c>
      <c r="D29" s="19">
        <v>2236</v>
      </c>
      <c r="E29" s="19">
        <v>2236</v>
      </c>
      <c r="F29" s="19">
        <v>2240</v>
      </c>
      <c r="G29" s="19">
        <v>2250</v>
      </c>
      <c r="H29" s="19">
        <f t="shared" si="3"/>
        <v>100</v>
      </c>
      <c r="I29" s="19">
        <f t="shared" si="4"/>
        <v>100.17889087656529</v>
      </c>
      <c r="J29" s="19">
        <f t="shared" si="5"/>
        <v>100.62611806797854</v>
      </c>
    </row>
    <row r="30" spans="1:10" ht="38.25" customHeight="1">
      <c r="A30" s="20" t="s">
        <v>11</v>
      </c>
      <c r="B30" s="18" t="s">
        <v>2</v>
      </c>
      <c r="C30" s="32">
        <v>1501</v>
      </c>
      <c r="D30" s="32">
        <v>1003</v>
      </c>
      <c r="E30" s="32">
        <v>1003</v>
      </c>
      <c r="F30" s="32">
        <v>1018</v>
      </c>
      <c r="G30" s="32">
        <v>1033</v>
      </c>
      <c r="H30" s="19">
        <f t="shared" si="3"/>
        <v>100</v>
      </c>
      <c r="I30" s="19">
        <f t="shared" si="4"/>
        <v>101.49551345962114</v>
      </c>
      <c r="J30" s="19">
        <f t="shared" si="5"/>
        <v>102.99102691924227</v>
      </c>
    </row>
    <row r="31" spans="1:10" ht="38.25" customHeight="1">
      <c r="A31" s="20" t="s">
        <v>76</v>
      </c>
      <c r="B31" s="18" t="s">
        <v>2</v>
      </c>
      <c r="C31" s="32">
        <v>909</v>
      </c>
      <c r="D31" s="32">
        <v>761</v>
      </c>
      <c r="E31" s="32">
        <v>761</v>
      </c>
      <c r="F31" s="32">
        <v>771</v>
      </c>
      <c r="G31" s="32">
        <v>783</v>
      </c>
      <c r="H31" s="19">
        <f t="shared" si="3"/>
        <v>100</v>
      </c>
      <c r="I31" s="19">
        <f t="shared" si="4"/>
        <v>101.31406044678056</v>
      </c>
      <c r="J31" s="19">
        <f t="shared" si="5"/>
        <v>102.8909329829172</v>
      </c>
    </row>
    <row r="32" spans="1:10" ht="37.5" customHeight="1">
      <c r="A32" s="20" t="s">
        <v>29</v>
      </c>
      <c r="B32" s="18" t="s">
        <v>12</v>
      </c>
      <c r="C32" s="19">
        <v>14.4</v>
      </c>
      <c r="D32" s="19">
        <v>13</v>
      </c>
      <c r="E32" s="19">
        <v>13</v>
      </c>
      <c r="F32" s="19">
        <v>13.2</v>
      </c>
      <c r="G32" s="19">
        <v>13.5</v>
      </c>
      <c r="H32" s="19">
        <f t="shared" si="3"/>
        <v>100</v>
      </c>
      <c r="I32" s="19">
        <f t="shared" si="4"/>
        <v>101.53846153846153</v>
      </c>
      <c r="J32" s="19">
        <f t="shared" si="5"/>
        <v>103.84615384615385</v>
      </c>
    </row>
    <row r="33" spans="1:10" ht="14.25" customHeight="1" hidden="1">
      <c r="A33" s="20"/>
      <c r="B33" s="18"/>
      <c r="C33" s="19"/>
      <c r="D33" s="19"/>
      <c r="E33" s="19"/>
      <c r="F33" s="19"/>
      <c r="G33" s="19"/>
      <c r="H33" s="19"/>
      <c r="I33" s="19"/>
      <c r="J33" s="19"/>
    </row>
    <row r="34" spans="1:10" ht="15" customHeight="1" hidden="1">
      <c r="A34" s="20"/>
      <c r="B34" s="18"/>
      <c r="C34" s="19"/>
      <c r="D34" s="19"/>
      <c r="E34" s="19"/>
      <c r="F34" s="19"/>
      <c r="G34" s="19"/>
      <c r="H34" s="19"/>
      <c r="I34" s="19"/>
      <c r="J34" s="19"/>
    </row>
    <row r="35" spans="1:11" ht="33.75" customHeight="1" hidden="1">
      <c r="A35" s="20"/>
      <c r="B35" s="18"/>
      <c r="C35" s="22"/>
      <c r="D35" s="22"/>
      <c r="E35" s="22"/>
      <c r="F35" s="22"/>
      <c r="G35" s="22"/>
      <c r="H35" s="22"/>
      <c r="I35" s="22"/>
      <c r="J35" s="22"/>
      <c r="K35" s="4"/>
    </row>
    <row r="36" spans="1:11" ht="33.75" customHeight="1">
      <c r="A36" s="45"/>
      <c r="B36" s="18"/>
      <c r="C36" s="19"/>
      <c r="D36" s="19"/>
      <c r="E36" s="19"/>
      <c r="F36" s="19"/>
      <c r="G36" s="19"/>
      <c r="H36" s="19"/>
      <c r="I36" s="19"/>
      <c r="J36" s="19"/>
      <c r="K36" s="4"/>
    </row>
    <row r="37" spans="1:11" ht="33.75" customHeight="1">
      <c r="A37" s="45"/>
      <c r="B37" s="18"/>
      <c r="C37" s="19"/>
      <c r="D37" s="19"/>
      <c r="E37" s="19"/>
      <c r="F37" s="19"/>
      <c r="G37" s="19"/>
      <c r="H37" s="19"/>
      <c r="I37" s="19"/>
      <c r="J37" s="19"/>
      <c r="K37" s="4"/>
    </row>
    <row r="38" spans="1:11" ht="35.25" hidden="1">
      <c r="A38" s="20" t="s">
        <v>14</v>
      </c>
      <c r="B38" s="18"/>
      <c r="C38" s="22"/>
      <c r="D38" s="22"/>
      <c r="E38" s="22"/>
      <c r="F38" s="22"/>
      <c r="G38" s="22"/>
      <c r="H38" s="22"/>
      <c r="I38" s="22"/>
      <c r="J38" s="22"/>
      <c r="K38" s="4"/>
    </row>
    <row r="39" spans="1:15" ht="35.25" hidden="1">
      <c r="A39" s="20" t="s">
        <v>15</v>
      </c>
      <c r="B39" s="18" t="s">
        <v>3</v>
      </c>
      <c r="C39" s="22"/>
      <c r="D39" s="22"/>
      <c r="E39" s="22"/>
      <c r="F39" s="22"/>
      <c r="G39" s="22"/>
      <c r="H39" s="22"/>
      <c r="I39" s="22"/>
      <c r="J39" s="22"/>
      <c r="K39" s="4"/>
      <c r="O39" s="3" t="s">
        <v>38</v>
      </c>
    </row>
    <row r="40" spans="1:11" ht="35.25" hidden="1">
      <c r="A40" s="20"/>
      <c r="B40" s="18" t="s">
        <v>13</v>
      </c>
      <c r="C40" s="22"/>
      <c r="D40" s="22"/>
      <c r="E40" s="22"/>
      <c r="F40" s="22"/>
      <c r="G40" s="22"/>
      <c r="H40" s="22"/>
      <c r="I40" s="22"/>
      <c r="J40" s="22"/>
      <c r="K40" s="4"/>
    </row>
    <row r="41" spans="1:11" ht="35.25" hidden="1">
      <c r="A41" s="20" t="s">
        <v>16</v>
      </c>
      <c r="B41" s="18" t="s">
        <v>3</v>
      </c>
      <c r="C41" s="22"/>
      <c r="D41" s="22"/>
      <c r="E41" s="22"/>
      <c r="F41" s="22"/>
      <c r="G41" s="22"/>
      <c r="H41" s="22"/>
      <c r="I41" s="22"/>
      <c r="J41" s="22"/>
      <c r="K41" s="4"/>
    </row>
    <row r="42" spans="1:11" ht="35.25" hidden="1">
      <c r="A42" s="20"/>
      <c r="B42" s="18" t="s">
        <v>13</v>
      </c>
      <c r="C42" s="22"/>
      <c r="D42" s="22"/>
      <c r="E42" s="22"/>
      <c r="F42" s="22"/>
      <c r="G42" s="22"/>
      <c r="H42" s="22"/>
      <c r="I42" s="22"/>
      <c r="J42" s="22"/>
      <c r="K42" s="4"/>
    </row>
    <row r="43" spans="1:11" ht="35.25" hidden="1">
      <c r="A43" s="20" t="s">
        <v>17</v>
      </c>
      <c r="B43" s="18" t="s">
        <v>3</v>
      </c>
      <c r="C43" s="22"/>
      <c r="D43" s="22"/>
      <c r="E43" s="22"/>
      <c r="F43" s="22"/>
      <c r="G43" s="22"/>
      <c r="H43" s="22"/>
      <c r="I43" s="22"/>
      <c r="J43" s="22"/>
      <c r="K43" s="4"/>
    </row>
    <row r="44" spans="1:11" ht="35.25" hidden="1">
      <c r="A44" s="20"/>
      <c r="B44" s="18" t="s">
        <v>13</v>
      </c>
      <c r="C44" s="22"/>
      <c r="D44" s="22"/>
      <c r="E44" s="22"/>
      <c r="F44" s="22"/>
      <c r="G44" s="22"/>
      <c r="H44" s="22"/>
      <c r="I44" s="22"/>
      <c r="J44" s="22"/>
      <c r="K44" s="4"/>
    </row>
    <row r="45" spans="1:11" ht="35.25" hidden="1">
      <c r="A45" s="20" t="s">
        <v>18</v>
      </c>
      <c r="B45" s="18" t="s">
        <v>3</v>
      </c>
      <c r="C45" s="22"/>
      <c r="D45" s="22"/>
      <c r="E45" s="22"/>
      <c r="F45" s="22"/>
      <c r="G45" s="22"/>
      <c r="H45" s="22"/>
      <c r="I45" s="22"/>
      <c r="J45" s="22"/>
      <c r="K45" s="4"/>
    </row>
    <row r="46" spans="1:11" ht="35.25" hidden="1">
      <c r="A46" s="20"/>
      <c r="B46" s="18" t="s">
        <v>13</v>
      </c>
      <c r="C46" s="22"/>
      <c r="D46" s="22"/>
      <c r="E46" s="22"/>
      <c r="F46" s="22"/>
      <c r="G46" s="22"/>
      <c r="H46" s="22"/>
      <c r="I46" s="22"/>
      <c r="J46" s="22"/>
      <c r="K46" s="4"/>
    </row>
    <row r="47" spans="1:11" ht="35.25" hidden="1">
      <c r="A47" s="20" t="s">
        <v>19</v>
      </c>
      <c r="B47" s="18" t="s">
        <v>3</v>
      </c>
      <c r="C47" s="22"/>
      <c r="D47" s="22"/>
      <c r="E47" s="22"/>
      <c r="F47" s="22"/>
      <c r="G47" s="22"/>
      <c r="H47" s="22"/>
      <c r="I47" s="22"/>
      <c r="J47" s="22"/>
      <c r="K47" s="4"/>
    </row>
    <row r="48" spans="1:11" ht="35.25" hidden="1">
      <c r="A48" s="20"/>
      <c r="B48" s="18" t="s">
        <v>13</v>
      </c>
      <c r="C48" s="22"/>
      <c r="D48" s="22"/>
      <c r="E48" s="22"/>
      <c r="F48" s="22"/>
      <c r="G48" s="22"/>
      <c r="H48" s="22"/>
      <c r="I48" s="22"/>
      <c r="J48" s="22"/>
      <c r="K48" s="4"/>
    </row>
    <row r="49" spans="1:11" ht="35.25" hidden="1">
      <c r="A49" s="20" t="s">
        <v>20</v>
      </c>
      <c r="B49" s="18" t="s">
        <v>3</v>
      </c>
      <c r="C49" s="22"/>
      <c r="D49" s="22"/>
      <c r="E49" s="22"/>
      <c r="F49" s="22"/>
      <c r="G49" s="22"/>
      <c r="H49" s="22"/>
      <c r="I49" s="22"/>
      <c r="J49" s="22"/>
      <c r="K49" s="4"/>
    </row>
    <row r="50" spans="1:11" ht="35.25" hidden="1">
      <c r="A50" s="20"/>
      <c r="B50" s="18" t="s">
        <v>13</v>
      </c>
      <c r="C50" s="22"/>
      <c r="D50" s="22"/>
      <c r="E50" s="22"/>
      <c r="F50" s="22"/>
      <c r="G50" s="22"/>
      <c r="H50" s="22"/>
      <c r="I50" s="22"/>
      <c r="J50" s="22"/>
      <c r="K50" s="4"/>
    </row>
    <row r="51" spans="1:11" ht="35.25" hidden="1">
      <c r="A51" s="20" t="s">
        <v>21</v>
      </c>
      <c r="B51" s="18" t="s">
        <v>3</v>
      </c>
      <c r="C51" s="22"/>
      <c r="D51" s="22"/>
      <c r="E51" s="22"/>
      <c r="F51" s="22"/>
      <c r="G51" s="22"/>
      <c r="H51" s="22"/>
      <c r="I51" s="22"/>
      <c r="J51" s="22"/>
      <c r="K51" s="4"/>
    </row>
    <row r="52" spans="1:11" ht="35.25" hidden="1">
      <c r="A52" s="20"/>
      <c r="B52" s="18" t="s">
        <v>13</v>
      </c>
      <c r="C52" s="22"/>
      <c r="D52" s="22"/>
      <c r="E52" s="22"/>
      <c r="F52" s="22"/>
      <c r="G52" s="22"/>
      <c r="H52" s="22"/>
      <c r="I52" s="22"/>
      <c r="J52" s="22"/>
      <c r="K52" s="4"/>
    </row>
    <row r="53" spans="1:11" ht="35.25" customHeight="1" hidden="1">
      <c r="A53" s="24" t="s">
        <v>31</v>
      </c>
      <c r="B53" s="18" t="s">
        <v>13</v>
      </c>
      <c r="C53" s="22">
        <v>25266.6</v>
      </c>
      <c r="D53" s="22">
        <v>25418.9</v>
      </c>
      <c r="E53" s="22">
        <v>26268.9</v>
      </c>
      <c r="F53" s="22">
        <v>26293.9</v>
      </c>
      <c r="G53" s="22">
        <v>26333.9</v>
      </c>
      <c r="H53" s="22">
        <f>E53/D53*100</f>
        <v>103.34396846441034</v>
      </c>
      <c r="I53" s="22">
        <f>F53/D53*100</f>
        <v>103.44232047806948</v>
      </c>
      <c r="J53" s="22">
        <f>G53/D53*100</f>
        <v>103.59968369992407</v>
      </c>
      <c r="K53" s="4"/>
    </row>
    <row r="54" spans="1:11" ht="35.25" customHeight="1" hidden="1">
      <c r="A54" s="44" t="s">
        <v>56</v>
      </c>
      <c r="B54" s="25" t="s">
        <v>42</v>
      </c>
      <c r="C54" s="22"/>
      <c r="D54" s="22"/>
      <c r="E54" s="22"/>
      <c r="F54" s="22"/>
      <c r="G54" s="22"/>
      <c r="H54" s="22"/>
      <c r="I54" s="22"/>
      <c r="J54" s="22"/>
      <c r="K54" s="4"/>
    </row>
    <row r="55" spans="1:11" ht="35.25" customHeight="1" hidden="1">
      <c r="A55" s="44"/>
      <c r="B55" s="18" t="s">
        <v>43</v>
      </c>
      <c r="C55" s="22">
        <v>22.6</v>
      </c>
      <c r="D55" s="22">
        <v>22.7</v>
      </c>
      <c r="E55" s="22">
        <v>23.3</v>
      </c>
      <c r="F55" s="22">
        <v>23.3</v>
      </c>
      <c r="G55" s="22">
        <v>23.4</v>
      </c>
      <c r="H55" s="22">
        <f>E55/D55*100</f>
        <v>102.6431718061674</v>
      </c>
      <c r="I55" s="22">
        <f>F55/D55*100</f>
        <v>102.6431718061674</v>
      </c>
      <c r="J55" s="22">
        <f>G55/D55*100</f>
        <v>103.08370044052863</v>
      </c>
      <c r="K55" s="4"/>
    </row>
    <row r="56" spans="1:11" ht="57.75" customHeight="1" hidden="1">
      <c r="A56" s="44"/>
      <c r="B56" s="26" t="s">
        <v>44</v>
      </c>
      <c r="C56" s="22"/>
      <c r="D56" s="22"/>
      <c r="E56" s="22"/>
      <c r="F56" s="22"/>
      <c r="G56" s="22"/>
      <c r="H56" s="22"/>
      <c r="I56" s="22"/>
      <c r="J56" s="22"/>
      <c r="K56" s="4"/>
    </row>
    <row r="57" spans="1:11" ht="32.25" customHeight="1">
      <c r="A57" s="36"/>
      <c r="B57" s="26"/>
      <c r="C57" s="22"/>
      <c r="D57" s="22"/>
      <c r="E57" s="22"/>
      <c r="F57" s="22"/>
      <c r="G57" s="22"/>
      <c r="H57" s="22"/>
      <c r="I57" s="22"/>
      <c r="J57" s="22"/>
      <c r="K57" s="4"/>
    </row>
    <row r="58" spans="1:11" ht="35.25">
      <c r="A58" s="23" t="s">
        <v>67</v>
      </c>
      <c r="B58" s="27"/>
      <c r="C58" s="22"/>
      <c r="D58" s="22"/>
      <c r="E58" s="22"/>
      <c r="F58" s="22"/>
      <c r="G58" s="22"/>
      <c r="H58" s="22"/>
      <c r="I58" s="22"/>
      <c r="J58" s="22"/>
      <c r="K58" s="4"/>
    </row>
    <row r="59" spans="1:11" ht="35.25">
      <c r="A59" s="28" t="s">
        <v>57</v>
      </c>
      <c r="B59" s="29"/>
      <c r="C59" s="30"/>
      <c r="D59" s="30"/>
      <c r="E59" s="30"/>
      <c r="F59" s="30"/>
      <c r="G59" s="30"/>
      <c r="H59" s="30"/>
      <c r="I59" s="30"/>
      <c r="J59" s="30"/>
      <c r="K59" s="4"/>
    </row>
    <row r="60" spans="1:11" ht="35.25">
      <c r="A60" s="28" t="s">
        <v>40</v>
      </c>
      <c r="B60" s="29"/>
      <c r="C60" s="30"/>
      <c r="D60" s="30"/>
      <c r="E60" s="30"/>
      <c r="F60" s="30"/>
      <c r="G60" s="30"/>
      <c r="H60" s="30"/>
      <c r="I60" s="30"/>
      <c r="J60" s="30"/>
      <c r="K60" s="4"/>
    </row>
    <row r="61" spans="1:11" ht="35.25">
      <c r="A61" s="28" t="s">
        <v>41</v>
      </c>
      <c r="B61" s="18" t="s">
        <v>3</v>
      </c>
      <c r="C61" s="33">
        <v>1318.5</v>
      </c>
      <c r="D61" s="33">
        <v>2665.3</v>
      </c>
      <c r="E61" s="33">
        <v>1694.6</v>
      </c>
      <c r="F61" s="33">
        <v>1694.6</v>
      </c>
      <c r="G61" s="33">
        <v>1694.6</v>
      </c>
      <c r="H61" s="19">
        <f>E61/D61*100</f>
        <v>63.580084793456635</v>
      </c>
      <c r="I61" s="19">
        <f>F61/D61*100</f>
        <v>63.580084793456635</v>
      </c>
      <c r="J61" s="19">
        <f>G61/D61*100</f>
        <v>63.580084793456635</v>
      </c>
      <c r="K61" s="4"/>
    </row>
    <row r="62" spans="1:11" ht="19.5" customHeight="1" hidden="1">
      <c r="A62" s="23" t="s">
        <v>39</v>
      </c>
      <c r="B62" s="18"/>
      <c r="C62" s="30"/>
      <c r="D62" s="30"/>
      <c r="E62" s="30"/>
      <c r="F62" s="30"/>
      <c r="G62" s="30"/>
      <c r="H62" s="30"/>
      <c r="I62" s="30"/>
      <c r="J62" s="30"/>
      <c r="K62" s="4"/>
    </row>
    <row r="63" spans="1:11" ht="18" customHeight="1" hidden="1">
      <c r="A63" s="23" t="s">
        <v>22</v>
      </c>
      <c r="B63" s="18" t="s">
        <v>3</v>
      </c>
      <c r="C63" s="30"/>
      <c r="D63" s="30"/>
      <c r="E63" s="30"/>
      <c r="F63" s="30"/>
      <c r="G63" s="30"/>
      <c r="H63" s="22"/>
      <c r="I63" s="22"/>
      <c r="J63" s="22"/>
      <c r="K63" s="4"/>
    </row>
    <row r="64" spans="1:11" ht="17.25" customHeight="1" hidden="1">
      <c r="A64" s="23" t="s">
        <v>23</v>
      </c>
      <c r="B64" s="18" t="s">
        <v>3</v>
      </c>
      <c r="C64" s="30"/>
      <c r="D64" s="30"/>
      <c r="E64" s="30"/>
      <c r="F64" s="30"/>
      <c r="G64" s="30"/>
      <c r="H64" s="22"/>
      <c r="I64" s="22"/>
      <c r="J64" s="22"/>
      <c r="K64" s="4"/>
    </row>
    <row r="65" spans="1:11" ht="21" customHeight="1" hidden="1">
      <c r="A65" s="23" t="s">
        <v>24</v>
      </c>
      <c r="B65" s="18" t="s">
        <v>3</v>
      </c>
      <c r="C65" s="30"/>
      <c r="D65" s="30"/>
      <c r="E65" s="30"/>
      <c r="F65" s="30"/>
      <c r="G65" s="30"/>
      <c r="H65" s="22"/>
      <c r="I65" s="22"/>
      <c r="J65" s="22"/>
      <c r="K65" s="4"/>
    </row>
    <row r="66" spans="1:11" ht="14.25" customHeight="1" hidden="1">
      <c r="A66" s="23" t="s">
        <v>25</v>
      </c>
      <c r="B66" s="18" t="s">
        <v>3</v>
      </c>
      <c r="C66" s="30"/>
      <c r="D66" s="30"/>
      <c r="E66" s="30"/>
      <c r="F66" s="30"/>
      <c r="G66" s="30"/>
      <c r="H66" s="22"/>
      <c r="I66" s="22"/>
      <c r="J66" s="22"/>
      <c r="K66" s="4"/>
    </row>
    <row r="67" spans="1:11" ht="16.5" customHeight="1" hidden="1">
      <c r="A67" s="23" t="s">
        <v>26</v>
      </c>
      <c r="B67" s="18" t="s">
        <v>3</v>
      </c>
      <c r="C67" s="30"/>
      <c r="D67" s="30"/>
      <c r="E67" s="30"/>
      <c r="F67" s="30"/>
      <c r="G67" s="30"/>
      <c r="H67" s="22"/>
      <c r="I67" s="22"/>
      <c r="J67" s="22"/>
      <c r="K67" s="4"/>
    </row>
    <row r="68" spans="1:11" ht="18" customHeight="1" hidden="1">
      <c r="A68" s="23" t="s">
        <v>27</v>
      </c>
      <c r="B68" s="18" t="s">
        <v>3</v>
      </c>
      <c r="C68" s="30"/>
      <c r="D68" s="30"/>
      <c r="E68" s="30"/>
      <c r="F68" s="30"/>
      <c r="G68" s="30"/>
      <c r="H68" s="22"/>
      <c r="I68" s="22"/>
      <c r="J68" s="22"/>
      <c r="K68" s="4"/>
    </row>
    <row r="69" spans="1:11" ht="17.25" customHeight="1" hidden="1">
      <c r="A69" s="23" t="s">
        <v>28</v>
      </c>
      <c r="B69" s="18" t="s">
        <v>3</v>
      </c>
      <c r="C69" s="30"/>
      <c r="D69" s="30"/>
      <c r="E69" s="30"/>
      <c r="F69" s="30"/>
      <c r="G69" s="30"/>
      <c r="H69" s="22"/>
      <c r="I69" s="22"/>
      <c r="J69" s="22"/>
      <c r="K69" s="4"/>
    </row>
    <row r="70" spans="1:11" ht="30.75" customHeight="1">
      <c r="A70" s="23" t="s">
        <v>61</v>
      </c>
      <c r="B70" s="18" t="s">
        <v>62</v>
      </c>
      <c r="C70" s="35">
        <v>420</v>
      </c>
      <c r="D70" s="35">
        <v>549</v>
      </c>
      <c r="E70" s="35">
        <v>467</v>
      </c>
      <c r="F70" s="35">
        <v>467</v>
      </c>
      <c r="G70" s="35">
        <v>467</v>
      </c>
      <c r="H70" s="19">
        <f>E70/D70*100</f>
        <v>85.06375227686704</v>
      </c>
      <c r="I70" s="19">
        <f>F70/D70*100</f>
        <v>85.06375227686704</v>
      </c>
      <c r="J70" s="19">
        <f>G70/D70*100</f>
        <v>85.06375227686704</v>
      </c>
      <c r="K70" s="4"/>
    </row>
    <row r="71" spans="1:11" ht="30.75" customHeight="1">
      <c r="A71" s="23" t="s">
        <v>63</v>
      </c>
      <c r="B71" s="18" t="s">
        <v>62</v>
      </c>
      <c r="C71" s="35">
        <v>506</v>
      </c>
      <c r="D71" s="35">
        <v>645</v>
      </c>
      <c r="E71" s="35">
        <v>491</v>
      </c>
      <c r="F71" s="35">
        <v>491</v>
      </c>
      <c r="G71" s="35">
        <v>491</v>
      </c>
      <c r="H71" s="19">
        <f>E71/D71*100</f>
        <v>76.12403100775194</v>
      </c>
      <c r="I71" s="19">
        <f>F71/D71*100</f>
        <v>76.12403100775194</v>
      </c>
      <c r="J71" s="19">
        <f>G71/D71*100</f>
        <v>76.12403100775194</v>
      </c>
      <c r="K71" s="4"/>
    </row>
    <row r="72" ht="30.75" customHeight="1">
      <c r="K72" s="4"/>
    </row>
    <row r="73" spans="1:11" ht="134.25" customHeight="1">
      <c r="A73" s="23" t="s">
        <v>69</v>
      </c>
      <c r="B73" s="18" t="s">
        <v>3</v>
      </c>
      <c r="C73" s="19">
        <f>C75+C79</f>
        <v>253.2</v>
      </c>
      <c r="D73" s="19">
        <f>D75+D79</f>
        <v>272</v>
      </c>
      <c r="E73" s="19">
        <f>E75+E79</f>
        <v>496.9</v>
      </c>
      <c r="F73" s="19">
        <f>F75+F79</f>
        <v>496.9</v>
      </c>
      <c r="G73" s="19">
        <f>G75+G79</f>
        <v>496.9</v>
      </c>
      <c r="H73" s="19">
        <f>E73/D73*100</f>
        <v>182.68382352941174</v>
      </c>
      <c r="I73" s="19">
        <f>F73/D73*100</f>
        <v>182.68382352941174</v>
      </c>
      <c r="J73" s="19">
        <f>G73/D73*100</f>
        <v>182.68382352941174</v>
      </c>
      <c r="K73" s="4"/>
    </row>
    <row r="74" spans="1:11" ht="36.75" customHeight="1">
      <c r="A74" s="24" t="s">
        <v>4</v>
      </c>
      <c r="B74" s="18"/>
      <c r="C74" s="19"/>
      <c r="D74" s="19"/>
      <c r="E74" s="19"/>
      <c r="F74" s="19"/>
      <c r="G74" s="19"/>
      <c r="H74" s="19"/>
      <c r="I74" s="19"/>
      <c r="J74" s="19"/>
      <c r="K74" s="4"/>
    </row>
    <row r="75" spans="1:11" ht="107.25" customHeight="1">
      <c r="A75" s="24" t="s">
        <v>71</v>
      </c>
      <c r="B75" s="18" t="s">
        <v>3</v>
      </c>
      <c r="C75" s="19">
        <f>C76</f>
        <v>78.1</v>
      </c>
      <c r="D75" s="19">
        <f>D76+D77</f>
        <v>122.2</v>
      </c>
      <c r="E75" s="19">
        <f>E78</f>
        <v>242.4</v>
      </c>
      <c r="F75" s="19">
        <f>F78</f>
        <v>242.4</v>
      </c>
      <c r="G75" s="19">
        <f>G78</f>
        <v>242.4</v>
      </c>
      <c r="H75" s="19">
        <f>E75/D75*100</f>
        <v>198.36333878887072</v>
      </c>
      <c r="I75" s="19">
        <f>F75/D75*100</f>
        <v>198.36333878887072</v>
      </c>
      <c r="J75" s="19">
        <f>G75/D75*100</f>
        <v>198.36333878887072</v>
      </c>
      <c r="K75" s="4"/>
    </row>
    <row r="76" spans="1:11" ht="39.75" customHeight="1">
      <c r="A76" s="24" t="s">
        <v>70</v>
      </c>
      <c r="B76" s="18" t="s">
        <v>3</v>
      </c>
      <c r="C76" s="19">
        <v>78.1</v>
      </c>
      <c r="D76" s="19">
        <v>82.2</v>
      </c>
      <c r="E76" s="19"/>
      <c r="F76" s="19"/>
      <c r="G76" s="19"/>
      <c r="H76" s="19"/>
      <c r="I76" s="19"/>
      <c r="J76" s="19"/>
      <c r="K76" s="4"/>
    </row>
    <row r="77" spans="1:11" ht="42.75" customHeight="1">
      <c r="A77" s="24" t="s">
        <v>64</v>
      </c>
      <c r="B77" s="18" t="s">
        <v>3</v>
      </c>
      <c r="C77" s="19"/>
      <c r="D77" s="19">
        <v>40</v>
      </c>
      <c r="E77" s="19"/>
      <c r="F77" s="19"/>
      <c r="G77" s="19"/>
      <c r="H77" s="19"/>
      <c r="I77" s="19"/>
      <c r="J77" s="19"/>
      <c r="K77" s="4"/>
    </row>
    <row r="78" spans="1:11" ht="41.25" customHeight="1">
      <c r="A78" s="24" t="s">
        <v>72</v>
      </c>
      <c r="B78" s="18" t="s">
        <v>3</v>
      </c>
      <c r="C78" s="19"/>
      <c r="D78" s="19"/>
      <c r="E78" s="19">
        <v>242.4</v>
      </c>
      <c r="F78" s="19">
        <v>242.4</v>
      </c>
      <c r="G78" s="19">
        <v>242.4</v>
      </c>
      <c r="H78" s="19"/>
      <c r="I78" s="19"/>
      <c r="J78" s="19"/>
      <c r="K78" s="4"/>
    </row>
    <row r="79" spans="1:11" ht="71.25" customHeight="1">
      <c r="A79" s="24" t="s">
        <v>73</v>
      </c>
      <c r="B79" s="18" t="s">
        <v>3</v>
      </c>
      <c r="C79" s="19">
        <v>175.1</v>
      </c>
      <c r="D79" s="19">
        <v>149.8</v>
      </c>
      <c r="E79" s="19">
        <v>254.5</v>
      </c>
      <c r="F79" s="19">
        <v>254.5</v>
      </c>
      <c r="G79" s="19">
        <v>254.5</v>
      </c>
      <c r="H79" s="19">
        <f>E79/D79*100</f>
        <v>169.8931909212283</v>
      </c>
      <c r="I79" s="19">
        <f>F79/D79*100</f>
        <v>169.8931909212283</v>
      </c>
      <c r="J79" s="19">
        <f>G79/D79*100</f>
        <v>169.8931909212283</v>
      </c>
      <c r="K79" s="4"/>
    </row>
    <row r="80" spans="1:11" ht="39.75" customHeight="1">
      <c r="A80" s="23" t="s">
        <v>65</v>
      </c>
      <c r="B80" s="18" t="s">
        <v>62</v>
      </c>
      <c r="C80" s="32">
        <v>81</v>
      </c>
      <c r="D80" s="32">
        <v>61</v>
      </c>
      <c r="E80" s="32">
        <v>95</v>
      </c>
      <c r="F80" s="32">
        <v>95</v>
      </c>
      <c r="G80" s="32">
        <v>95</v>
      </c>
      <c r="H80" s="19">
        <f>E80/D80*100</f>
        <v>155.7377049180328</v>
      </c>
      <c r="I80" s="19">
        <f>F80/D80*100</f>
        <v>155.7377049180328</v>
      </c>
      <c r="J80" s="19">
        <f>G80/D80*100</f>
        <v>155.7377049180328</v>
      </c>
      <c r="K80" s="4"/>
    </row>
    <row r="81" spans="1:11" ht="24.75" customHeight="1">
      <c r="A81" s="23"/>
      <c r="B81" s="18"/>
      <c r="C81" s="32"/>
      <c r="D81" s="32"/>
      <c r="E81" s="32"/>
      <c r="F81" s="32"/>
      <c r="G81" s="32"/>
      <c r="H81" s="19"/>
      <c r="I81" s="19"/>
      <c r="J81" s="19"/>
      <c r="K81" s="4"/>
    </row>
    <row r="82" spans="1:11" ht="213.75" customHeight="1">
      <c r="A82" s="23" t="s">
        <v>66</v>
      </c>
      <c r="B82" s="18" t="s">
        <v>3</v>
      </c>
      <c r="C82" s="19">
        <v>160.6</v>
      </c>
      <c r="D82" s="19">
        <v>169.3</v>
      </c>
      <c r="E82" s="19">
        <v>169.3</v>
      </c>
      <c r="F82" s="19">
        <v>169.3</v>
      </c>
      <c r="G82" s="19">
        <v>169.3</v>
      </c>
      <c r="H82" s="19">
        <f>E82/D82*100</f>
        <v>100</v>
      </c>
      <c r="I82" s="19">
        <f>F82/D82*100</f>
        <v>100</v>
      </c>
      <c r="J82" s="19">
        <f>G82/D82*100</f>
        <v>100</v>
      </c>
      <c r="K82" s="4"/>
    </row>
    <row r="83" spans="1:11" ht="41.25" customHeight="1">
      <c r="A83" s="23" t="s">
        <v>65</v>
      </c>
      <c r="B83" s="18" t="s">
        <v>62</v>
      </c>
      <c r="C83" s="32">
        <v>75</v>
      </c>
      <c r="D83" s="32">
        <v>68</v>
      </c>
      <c r="E83" s="32">
        <v>68</v>
      </c>
      <c r="F83" s="32">
        <v>68</v>
      </c>
      <c r="G83" s="32">
        <v>68</v>
      </c>
      <c r="H83" s="19">
        <f>E83/D83*100</f>
        <v>100</v>
      </c>
      <c r="I83" s="19">
        <f>F83/D83*100</f>
        <v>100</v>
      </c>
      <c r="J83" s="19">
        <f>G83/D83*100</f>
        <v>100</v>
      </c>
      <c r="K83" s="4"/>
    </row>
    <row r="84" spans="1:11" ht="41.25" customHeight="1">
      <c r="A84" s="23"/>
      <c r="B84" s="18"/>
      <c r="C84" s="22"/>
      <c r="D84" s="22"/>
      <c r="E84" s="22"/>
      <c r="F84" s="22"/>
      <c r="G84" s="22"/>
      <c r="H84" s="22"/>
      <c r="I84" s="22"/>
      <c r="J84" s="22"/>
      <c r="K84" s="4"/>
    </row>
    <row r="85" spans="1:11" ht="176.25" customHeight="1">
      <c r="A85" s="23" t="s">
        <v>68</v>
      </c>
      <c r="B85" s="18" t="s">
        <v>3</v>
      </c>
      <c r="C85" s="19">
        <v>7.8</v>
      </c>
      <c r="D85" s="19">
        <v>10.4</v>
      </c>
      <c r="E85" s="19">
        <v>10.4</v>
      </c>
      <c r="F85" s="19">
        <v>13.5</v>
      </c>
      <c r="G85" s="19">
        <v>16.3</v>
      </c>
      <c r="H85" s="19">
        <f>E85/D85*100</f>
        <v>100</v>
      </c>
      <c r="I85" s="19">
        <f>F85/D85*100</f>
        <v>129.80769230769232</v>
      </c>
      <c r="J85" s="19">
        <f>G85/D85*100</f>
        <v>156.73076923076923</v>
      </c>
      <c r="K85" s="4"/>
    </row>
    <row r="86" spans="1:11" ht="41.25" customHeight="1">
      <c r="A86" s="23"/>
      <c r="K86" s="4"/>
    </row>
    <row r="87" spans="1:11" ht="30.75" customHeight="1">
      <c r="A87" s="20" t="s">
        <v>74</v>
      </c>
      <c r="B87" s="18" t="s">
        <v>3</v>
      </c>
      <c r="C87" s="19">
        <v>76.3</v>
      </c>
      <c r="D87" s="19">
        <v>90</v>
      </c>
      <c r="E87" s="19">
        <v>88.2</v>
      </c>
      <c r="F87" s="19">
        <v>90</v>
      </c>
      <c r="G87" s="19">
        <v>91.8</v>
      </c>
      <c r="H87" s="19">
        <f>E87/D87*100</f>
        <v>98</v>
      </c>
      <c r="I87" s="19">
        <f>F87/D87*100</f>
        <v>100</v>
      </c>
      <c r="J87" s="19">
        <f>G87/D87*100</f>
        <v>102</v>
      </c>
      <c r="K87" s="4"/>
    </row>
    <row r="88" spans="1:11" ht="30.75" customHeight="1">
      <c r="A88" s="20" t="s">
        <v>30</v>
      </c>
      <c r="B88" s="18" t="s">
        <v>12</v>
      </c>
      <c r="C88" s="19">
        <v>3.7</v>
      </c>
      <c r="D88" s="19">
        <v>3.2</v>
      </c>
      <c r="E88" s="19">
        <v>3.1</v>
      </c>
      <c r="F88" s="19">
        <v>3.2</v>
      </c>
      <c r="G88" s="19">
        <v>3.3</v>
      </c>
      <c r="H88" s="19">
        <f>E88/D88*100</f>
        <v>96.875</v>
      </c>
      <c r="I88" s="19">
        <f>F88/D88*100</f>
        <v>100</v>
      </c>
      <c r="J88" s="19">
        <f>G88/D88*100</f>
        <v>103.12499999999997</v>
      </c>
      <c r="K88" s="4"/>
    </row>
    <row r="89" spans="1:11" ht="30.75" customHeight="1">
      <c r="A89" s="20" t="s">
        <v>75</v>
      </c>
      <c r="B89" s="18" t="s">
        <v>3</v>
      </c>
      <c r="C89" s="19">
        <v>299.1</v>
      </c>
      <c r="D89" s="19">
        <v>261.2</v>
      </c>
      <c r="E89" s="19">
        <v>190.6</v>
      </c>
      <c r="F89" s="19">
        <v>261.2</v>
      </c>
      <c r="G89" s="19">
        <v>269</v>
      </c>
      <c r="H89" s="19">
        <f>E89/D89*100</f>
        <v>72.9709035222052</v>
      </c>
      <c r="I89" s="19">
        <f>F89/D89*100</f>
        <v>100</v>
      </c>
      <c r="J89" s="19">
        <f>G89/D89*100</f>
        <v>102.98621745788668</v>
      </c>
      <c r="K89" s="4"/>
    </row>
    <row r="90" spans="1:11" ht="35.25">
      <c r="A90" s="20"/>
      <c r="B90" s="18" t="s">
        <v>12</v>
      </c>
      <c r="C90" s="19">
        <v>23</v>
      </c>
      <c r="D90" s="19">
        <v>21.7</v>
      </c>
      <c r="E90" s="19">
        <v>15.8</v>
      </c>
      <c r="F90" s="19">
        <v>21.7</v>
      </c>
      <c r="G90" s="19">
        <v>22.3</v>
      </c>
      <c r="H90" s="19">
        <f>E90/D90*100</f>
        <v>72.8110599078341</v>
      </c>
      <c r="I90" s="19">
        <f>F90/D90*100</f>
        <v>100</v>
      </c>
      <c r="J90" s="19">
        <f>G90/D90*100</f>
        <v>102.76497695852535</v>
      </c>
      <c r="K90" s="4"/>
    </row>
    <row r="91" spans="1:11" ht="35.25" customHeight="1">
      <c r="A91" s="31"/>
      <c r="B91" s="34"/>
      <c r="C91" s="34"/>
      <c r="D91" s="34"/>
      <c r="E91" s="34"/>
      <c r="F91" s="34"/>
      <c r="G91" s="34"/>
      <c r="H91" s="34"/>
      <c r="I91" s="34"/>
      <c r="J91" s="34"/>
      <c r="K91" s="4"/>
    </row>
    <row r="92" spans="1:11" ht="27.75" hidden="1">
      <c r="A92" s="8" t="s">
        <v>39</v>
      </c>
      <c r="B92" s="7"/>
      <c r="C92" s="9"/>
      <c r="D92" s="9"/>
      <c r="E92" s="9"/>
      <c r="F92" s="9"/>
      <c r="G92" s="9"/>
      <c r="H92" s="9"/>
      <c r="I92" s="9"/>
      <c r="J92" s="9"/>
      <c r="K92" s="4"/>
    </row>
    <row r="93" spans="1:11" ht="27.75" hidden="1">
      <c r="A93" s="8" t="s">
        <v>22</v>
      </c>
      <c r="B93" s="7" t="s">
        <v>3</v>
      </c>
      <c r="C93" s="9">
        <v>0</v>
      </c>
      <c r="D93" s="9">
        <v>6.24</v>
      </c>
      <c r="E93" s="9">
        <v>3.94</v>
      </c>
      <c r="F93" s="9">
        <v>6.52</v>
      </c>
      <c r="G93" s="9">
        <v>10.86</v>
      </c>
      <c r="H93" s="6">
        <f aca="true" t="shared" si="6" ref="H93:H99">E93/D93*100</f>
        <v>63.141025641025635</v>
      </c>
      <c r="I93" s="6">
        <f aca="true" t="shared" si="7" ref="I93:I99">F93/D93*100</f>
        <v>104.48717948717947</v>
      </c>
      <c r="J93" s="6">
        <f aca="true" t="shared" si="8" ref="J93:J99">G93/D93*100</f>
        <v>174.03846153846152</v>
      </c>
      <c r="K93" s="4"/>
    </row>
    <row r="94" spans="1:11" ht="27.75" hidden="1">
      <c r="A94" s="8" t="s">
        <v>23</v>
      </c>
      <c r="B94" s="7" t="s">
        <v>3</v>
      </c>
      <c r="C94" s="9">
        <v>0</v>
      </c>
      <c r="D94" s="9">
        <v>22.76</v>
      </c>
      <c r="E94" s="9">
        <v>14.38</v>
      </c>
      <c r="F94" s="9">
        <v>23.76</v>
      </c>
      <c r="G94" s="9">
        <v>39.6</v>
      </c>
      <c r="H94" s="6">
        <f t="shared" si="6"/>
        <v>63.18101933216168</v>
      </c>
      <c r="I94" s="6">
        <f t="shared" si="7"/>
        <v>104.39367311072057</v>
      </c>
      <c r="J94" s="6">
        <f t="shared" si="8"/>
        <v>173.98945518453425</v>
      </c>
      <c r="K94" s="4"/>
    </row>
    <row r="95" spans="1:11" ht="27.75" hidden="1">
      <c r="A95" s="8" t="s">
        <v>24</v>
      </c>
      <c r="B95" s="7" t="s">
        <v>3</v>
      </c>
      <c r="C95" s="9">
        <v>0</v>
      </c>
      <c r="D95" s="9">
        <v>17.7</v>
      </c>
      <c r="E95" s="9">
        <v>11.18</v>
      </c>
      <c r="F95" s="9">
        <v>18.47</v>
      </c>
      <c r="G95" s="9">
        <v>30.79</v>
      </c>
      <c r="H95" s="6">
        <f t="shared" si="6"/>
        <v>63.163841807909606</v>
      </c>
      <c r="I95" s="6">
        <f t="shared" si="7"/>
        <v>104.3502824858757</v>
      </c>
      <c r="J95" s="6">
        <f t="shared" si="8"/>
        <v>173.954802259887</v>
      </c>
      <c r="K95" s="4"/>
    </row>
    <row r="96" spans="1:11" ht="27.75" hidden="1">
      <c r="A96" s="8" t="s">
        <v>25</v>
      </c>
      <c r="B96" s="7" t="s">
        <v>3</v>
      </c>
      <c r="C96" s="9">
        <v>0</v>
      </c>
      <c r="D96" s="9">
        <v>5.43</v>
      </c>
      <c r="E96" s="9">
        <v>3.43</v>
      </c>
      <c r="F96" s="9">
        <v>5.67</v>
      </c>
      <c r="G96" s="9">
        <v>9.44</v>
      </c>
      <c r="H96" s="6">
        <f t="shared" si="6"/>
        <v>63.16758747697975</v>
      </c>
      <c r="I96" s="6">
        <f t="shared" si="7"/>
        <v>104.41988950276244</v>
      </c>
      <c r="J96" s="6">
        <f t="shared" si="8"/>
        <v>173.84898710865562</v>
      </c>
      <c r="K96" s="4"/>
    </row>
    <row r="97" spans="1:11" ht="27.75" hidden="1">
      <c r="A97" s="8" t="s">
        <v>26</v>
      </c>
      <c r="B97" s="7" t="s">
        <v>3</v>
      </c>
      <c r="C97" s="9">
        <v>0</v>
      </c>
      <c r="D97" s="9">
        <v>30.22</v>
      </c>
      <c r="E97" s="9">
        <v>19.1</v>
      </c>
      <c r="F97" s="9">
        <v>31.55</v>
      </c>
      <c r="G97" s="9">
        <v>52.58</v>
      </c>
      <c r="H97" s="6">
        <f t="shared" si="6"/>
        <v>63.20317670416943</v>
      </c>
      <c r="I97" s="6">
        <f t="shared" si="7"/>
        <v>104.40105890138982</v>
      </c>
      <c r="J97" s="6">
        <f t="shared" si="8"/>
        <v>173.9907346128392</v>
      </c>
      <c r="K97" s="4"/>
    </row>
    <row r="98" spans="1:11" ht="27.75" hidden="1">
      <c r="A98" s="8" t="s">
        <v>27</v>
      </c>
      <c r="B98" s="7" t="s">
        <v>3</v>
      </c>
      <c r="C98" s="9">
        <v>0</v>
      </c>
      <c r="D98" s="9">
        <v>21.25</v>
      </c>
      <c r="E98" s="9">
        <v>13.42</v>
      </c>
      <c r="F98" s="9">
        <v>22.18</v>
      </c>
      <c r="G98" s="9">
        <v>36.96</v>
      </c>
      <c r="H98" s="6">
        <f t="shared" si="6"/>
        <v>63.15294117647059</v>
      </c>
      <c r="I98" s="6">
        <f t="shared" si="7"/>
        <v>104.37647058823529</v>
      </c>
      <c r="J98" s="6">
        <f t="shared" si="8"/>
        <v>173.9294117647059</v>
      </c>
      <c r="K98" s="4"/>
    </row>
    <row r="99" spans="1:11" ht="27.75" hidden="1">
      <c r="A99" s="8" t="s">
        <v>28</v>
      </c>
      <c r="B99" s="7" t="s">
        <v>3</v>
      </c>
      <c r="C99" s="9">
        <v>0</v>
      </c>
      <c r="D99" s="9">
        <v>21.75</v>
      </c>
      <c r="E99" s="9">
        <v>13.74</v>
      </c>
      <c r="F99" s="9">
        <v>22.7</v>
      </c>
      <c r="G99" s="9">
        <v>37.84</v>
      </c>
      <c r="H99" s="6">
        <f t="shared" si="6"/>
        <v>63.17241379310345</v>
      </c>
      <c r="I99" s="6">
        <f t="shared" si="7"/>
        <v>104.36781609195403</v>
      </c>
      <c r="J99" s="6">
        <f t="shared" si="8"/>
        <v>173.97701149425288</v>
      </c>
      <c r="K99" s="4"/>
    </row>
    <row r="100" spans="1:11" ht="18.75" customHeight="1" hidden="1">
      <c r="A100" s="8" t="s">
        <v>45</v>
      </c>
      <c r="B100" s="7" t="s">
        <v>3</v>
      </c>
      <c r="C100" s="6">
        <f>SUM(C102+C103+C104+C105+C106+C107+C108)</f>
        <v>251.4</v>
      </c>
      <c r="D100" s="6">
        <f>SUM(D102+D103+D104+D105+D106+D107+D108)</f>
        <v>247.31000000000003</v>
      </c>
      <c r="E100" s="6">
        <f>SUM(E102+E103+E104+E105+E106+E107+E108)</f>
        <v>181.58999999999997</v>
      </c>
      <c r="F100" s="6">
        <f>SUM(F102+F103+F104+F105+F106+F107+F108)</f>
        <v>300</v>
      </c>
      <c r="G100" s="6">
        <f>SUM(G102+G103+G104+G105+G106+G107+G108)</f>
        <v>500</v>
      </c>
      <c r="H100" s="6">
        <f>E100/D100*100</f>
        <v>73.42606445351986</v>
      </c>
      <c r="I100" s="6">
        <f>F100/D100*100</f>
        <v>121.30524443006752</v>
      </c>
      <c r="J100" s="6" t="s">
        <v>46</v>
      </c>
      <c r="K100" s="4"/>
    </row>
    <row r="101" spans="1:11" ht="14.25" customHeight="1" hidden="1">
      <c r="A101" s="8" t="s">
        <v>39</v>
      </c>
      <c r="B101" s="7"/>
      <c r="C101" s="6"/>
      <c r="D101" s="6"/>
      <c r="E101" s="6"/>
      <c r="F101" s="6"/>
      <c r="G101" s="6"/>
      <c r="H101" s="6"/>
      <c r="I101" s="6"/>
      <c r="J101" s="6"/>
      <c r="K101" s="4"/>
    </row>
    <row r="102" spans="1:11" ht="27.75" hidden="1">
      <c r="A102" s="8" t="s">
        <v>22</v>
      </c>
      <c r="B102" s="7" t="s">
        <v>3</v>
      </c>
      <c r="C102" s="6">
        <v>0</v>
      </c>
      <c r="D102" s="6">
        <v>12.32</v>
      </c>
      <c r="E102" s="6">
        <v>9.04</v>
      </c>
      <c r="F102" s="6">
        <v>14.94</v>
      </c>
      <c r="G102" s="6">
        <v>24.9</v>
      </c>
      <c r="H102" s="6">
        <f aca="true" t="shared" si="9" ref="H102:H108">E102/D102*100</f>
        <v>73.37662337662337</v>
      </c>
      <c r="I102" s="6">
        <f aca="true" t="shared" si="10" ref="I102:I108">F102/D102*100</f>
        <v>121.26623376623375</v>
      </c>
      <c r="J102" s="6" t="s">
        <v>46</v>
      </c>
      <c r="K102" s="4"/>
    </row>
    <row r="103" spans="1:11" ht="27.75" customHeight="1" hidden="1">
      <c r="A103" s="8" t="s">
        <v>23</v>
      </c>
      <c r="B103" s="7" t="s">
        <v>3</v>
      </c>
      <c r="C103" s="6">
        <v>0</v>
      </c>
      <c r="D103" s="6">
        <v>44.91</v>
      </c>
      <c r="E103" s="6">
        <v>32.98</v>
      </c>
      <c r="F103" s="6">
        <v>54.48</v>
      </c>
      <c r="G103" s="6">
        <v>90.8</v>
      </c>
      <c r="H103" s="6">
        <f t="shared" si="9"/>
        <v>73.43576040970831</v>
      </c>
      <c r="I103" s="6">
        <f t="shared" si="10"/>
        <v>121.30928523714095</v>
      </c>
      <c r="J103" s="6" t="s">
        <v>46</v>
      </c>
      <c r="K103" s="4"/>
    </row>
    <row r="104" spans="1:11" ht="27.75" customHeight="1" hidden="1">
      <c r="A104" s="8" t="s">
        <v>24</v>
      </c>
      <c r="B104" s="7" t="s">
        <v>3</v>
      </c>
      <c r="C104" s="6">
        <v>145.8</v>
      </c>
      <c r="D104" s="6">
        <v>34.92</v>
      </c>
      <c r="E104" s="6">
        <v>25.64</v>
      </c>
      <c r="F104" s="6">
        <v>42.36</v>
      </c>
      <c r="G104" s="6">
        <v>70.6</v>
      </c>
      <c r="H104" s="6">
        <f t="shared" si="9"/>
        <v>73.42497136311569</v>
      </c>
      <c r="I104" s="6">
        <f t="shared" si="10"/>
        <v>121.30584192439862</v>
      </c>
      <c r="J104" s="6" t="s">
        <v>46</v>
      </c>
      <c r="K104" s="4"/>
    </row>
    <row r="105" spans="1:11" ht="27.75" customHeight="1" hidden="1">
      <c r="A105" s="8" t="s">
        <v>25</v>
      </c>
      <c r="B105" s="7" t="s">
        <v>3</v>
      </c>
      <c r="C105" s="6">
        <v>49.9</v>
      </c>
      <c r="D105" s="6">
        <v>10.71</v>
      </c>
      <c r="E105" s="6">
        <v>7.86</v>
      </c>
      <c r="F105" s="6">
        <v>12.99</v>
      </c>
      <c r="G105" s="6">
        <v>21.65</v>
      </c>
      <c r="H105" s="6">
        <f t="shared" si="9"/>
        <v>73.38935574229691</v>
      </c>
      <c r="I105" s="6">
        <f t="shared" si="10"/>
        <v>121.28851540616246</v>
      </c>
      <c r="J105" s="6" t="s">
        <v>46</v>
      </c>
      <c r="K105" s="4"/>
    </row>
    <row r="106" spans="1:11" ht="27.75" customHeight="1" hidden="1">
      <c r="A106" s="8" t="s">
        <v>26</v>
      </c>
      <c r="B106" s="7" t="s">
        <v>3</v>
      </c>
      <c r="C106" s="6">
        <v>26.7</v>
      </c>
      <c r="D106" s="6">
        <v>59.62</v>
      </c>
      <c r="E106" s="6">
        <v>43.78</v>
      </c>
      <c r="F106" s="6">
        <v>72.33</v>
      </c>
      <c r="G106" s="6">
        <v>120.55</v>
      </c>
      <c r="H106" s="6">
        <f t="shared" si="9"/>
        <v>73.43173431734317</v>
      </c>
      <c r="I106" s="6">
        <f t="shared" si="10"/>
        <v>121.31834954713183</v>
      </c>
      <c r="J106" s="6" t="s">
        <v>46</v>
      </c>
      <c r="K106" s="4"/>
    </row>
    <row r="107" spans="1:11" ht="27.75" customHeight="1" hidden="1">
      <c r="A107" s="8" t="s">
        <v>27</v>
      </c>
      <c r="B107" s="7" t="s">
        <v>3</v>
      </c>
      <c r="C107" s="6">
        <v>0</v>
      </c>
      <c r="D107" s="6">
        <v>41.92</v>
      </c>
      <c r="E107" s="6">
        <v>30.78</v>
      </c>
      <c r="F107" s="6">
        <v>50.85</v>
      </c>
      <c r="G107" s="6">
        <v>84.75</v>
      </c>
      <c r="H107" s="6">
        <f t="shared" si="9"/>
        <v>73.42557251908397</v>
      </c>
      <c r="I107" s="6">
        <f t="shared" si="10"/>
        <v>121.30248091603053</v>
      </c>
      <c r="J107" s="6" t="s">
        <v>46</v>
      </c>
      <c r="K107" s="4"/>
    </row>
    <row r="108" spans="1:11" ht="27.75" customHeight="1" hidden="1">
      <c r="A108" s="8" t="s">
        <v>28</v>
      </c>
      <c r="B108" s="7" t="s">
        <v>3</v>
      </c>
      <c r="C108" s="6">
        <v>29</v>
      </c>
      <c r="D108" s="6">
        <v>42.91</v>
      </c>
      <c r="E108" s="6">
        <v>31.51</v>
      </c>
      <c r="F108" s="6">
        <v>52.05</v>
      </c>
      <c r="G108" s="6">
        <v>86.75</v>
      </c>
      <c r="H108" s="6">
        <f t="shared" si="9"/>
        <v>73.43276625495223</v>
      </c>
      <c r="I108" s="6">
        <f t="shared" si="10"/>
        <v>121.3003961780471</v>
      </c>
      <c r="J108" s="6" t="s">
        <v>46</v>
      </c>
      <c r="K108" s="4"/>
    </row>
    <row r="109" spans="1:11" ht="27.75" hidden="1">
      <c r="A109" s="5" t="s">
        <v>39</v>
      </c>
      <c r="B109" s="7"/>
      <c r="C109" s="11"/>
      <c r="D109" s="11"/>
      <c r="E109" s="11"/>
      <c r="F109" s="11"/>
      <c r="G109" s="11"/>
      <c r="H109" s="11"/>
      <c r="I109" s="11"/>
      <c r="J109" s="11"/>
      <c r="K109" s="4"/>
    </row>
    <row r="110" spans="1:11" ht="27.75" hidden="1">
      <c r="A110" s="5" t="s">
        <v>22</v>
      </c>
      <c r="B110" s="7" t="s">
        <v>3</v>
      </c>
      <c r="C110" s="11"/>
      <c r="D110" s="11"/>
      <c r="E110" s="11"/>
      <c r="F110" s="11"/>
      <c r="G110" s="11"/>
      <c r="H110" s="10"/>
      <c r="I110" s="10"/>
      <c r="J110" s="10"/>
      <c r="K110" s="4"/>
    </row>
    <row r="111" spans="1:11" ht="27.75" hidden="1">
      <c r="A111" s="5" t="s">
        <v>23</v>
      </c>
      <c r="B111" s="7" t="s">
        <v>3</v>
      </c>
      <c r="C111" s="11"/>
      <c r="D111" s="11"/>
      <c r="E111" s="11"/>
      <c r="F111" s="11"/>
      <c r="G111" s="11"/>
      <c r="H111" s="10"/>
      <c r="I111" s="10"/>
      <c r="J111" s="10"/>
      <c r="K111" s="4"/>
    </row>
    <row r="112" spans="1:11" ht="27.75" hidden="1">
      <c r="A112" s="5" t="s">
        <v>24</v>
      </c>
      <c r="B112" s="7" t="s">
        <v>3</v>
      </c>
      <c r="C112" s="11"/>
      <c r="D112" s="11"/>
      <c r="E112" s="11"/>
      <c r="F112" s="11"/>
      <c r="G112" s="11"/>
      <c r="H112" s="10"/>
      <c r="I112" s="10"/>
      <c r="J112" s="10"/>
      <c r="K112" s="4"/>
    </row>
    <row r="113" spans="1:11" ht="27.75" hidden="1">
      <c r="A113" s="5" t="s">
        <v>25</v>
      </c>
      <c r="B113" s="7" t="s">
        <v>3</v>
      </c>
      <c r="C113" s="11"/>
      <c r="D113" s="11"/>
      <c r="E113" s="11"/>
      <c r="F113" s="11"/>
      <c r="G113" s="11"/>
      <c r="H113" s="10"/>
      <c r="I113" s="10"/>
      <c r="J113" s="10"/>
      <c r="K113" s="4"/>
    </row>
    <row r="114" spans="1:11" ht="27.75" hidden="1">
      <c r="A114" s="5" t="s">
        <v>26</v>
      </c>
      <c r="B114" s="7" t="s">
        <v>3</v>
      </c>
      <c r="C114" s="11"/>
      <c r="D114" s="11"/>
      <c r="E114" s="11"/>
      <c r="F114" s="11"/>
      <c r="G114" s="11"/>
      <c r="H114" s="10"/>
      <c r="I114" s="10"/>
      <c r="J114" s="10"/>
      <c r="K114" s="4"/>
    </row>
    <row r="115" spans="1:11" ht="27.75" hidden="1">
      <c r="A115" s="5" t="s">
        <v>27</v>
      </c>
      <c r="B115" s="7" t="s">
        <v>3</v>
      </c>
      <c r="C115" s="11"/>
      <c r="D115" s="11"/>
      <c r="E115" s="11"/>
      <c r="F115" s="11"/>
      <c r="G115" s="11"/>
      <c r="H115" s="10"/>
      <c r="I115" s="10"/>
      <c r="J115" s="10"/>
      <c r="K115" s="4"/>
    </row>
    <row r="116" spans="1:11" ht="27.75" hidden="1">
      <c r="A116" s="5" t="s">
        <v>28</v>
      </c>
      <c r="B116" s="7" t="s">
        <v>3</v>
      </c>
      <c r="C116" s="11"/>
      <c r="D116" s="11"/>
      <c r="E116" s="11"/>
      <c r="F116" s="11"/>
      <c r="G116" s="11"/>
      <c r="H116" s="10"/>
      <c r="I116" s="10"/>
      <c r="J116" s="10"/>
      <c r="K116" s="4"/>
    </row>
    <row r="117" ht="27.75">
      <c r="K117" s="4"/>
    </row>
    <row r="118" ht="26.25" customHeight="1">
      <c r="K118" s="4"/>
    </row>
    <row r="119" ht="26.25" customHeight="1">
      <c r="K119" s="4"/>
    </row>
    <row r="120" ht="27.75">
      <c r="K120" s="4"/>
    </row>
    <row r="121" ht="27.75">
      <c r="K121" s="4"/>
    </row>
    <row r="122" ht="27.75">
      <c r="K122" s="4"/>
    </row>
    <row r="123" ht="27.75">
      <c r="K123" s="4"/>
    </row>
    <row r="124" ht="27.75">
      <c r="K124" s="4"/>
    </row>
    <row r="125" ht="27.75">
      <c r="K125" s="4"/>
    </row>
    <row r="126" ht="27.75">
      <c r="K126" s="4"/>
    </row>
    <row r="127" ht="27.75">
      <c r="K127" s="4"/>
    </row>
    <row r="128" spans="1:11" ht="27.75">
      <c r="A128" s="2"/>
      <c r="C128" s="4"/>
      <c r="D128" s="4"/>
      <c r="E128" s="4"/>
      <c r="F128" s="4"/>
      <c r="G128" s="4"/>
      <c r="H128" s="4"/>
      <c r="I128" s="4"/>
      <c r="J128" s="4"/>
      <c r="K128" s="4"/>
    </row>
    <row r="129" ht="27.75">
      <c r="K129" s="4"/>
    </row>
    <row r="130" ht="27.75">
      <c r="K130" s="4"/>
    </row>
    <row r="131" ht="27.75">
      <c r="K131" s="4"/>
    </row>
    <row r="132" ht="27.75">
      <c r="K132" s="4"/>
    </row>
    <row r="133" spans="3:11" ht="27.75">
      <c r="C133" s="4"/>
      <c r="D133" s="4"/>
      <c r="E133" s="4"/>
      <c r="F133" s="4"/>
      <c r="G133" s="4"/>
      <c r="H133" s="4"/>
      <c r="I133" s="4"/>
      <c r="J133" s="4"/>
      <c r="K133" s="4"/>
    </row>
  </sheetData>
  <sheetProtection/>
  <mergeCells count="7">
    <mergeCell ref="E4:G4"/>
    <mergeCell ref="H4:J4"/>
    <mergeCell ref="A1:J1"/>
    <mergeCell ref="A3:J3"/>
    <mergeCell ref="A7:A8"/>
    <mergeCell ref="A54:A56"/>
    <mergeCell ref="A36:A37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nizametdinova</cp:lastModifiedBy>
  <cp:lastPrinted>2018-12-03T10:06:16Z</cp:lastPrinted>
  <dcterms:created xsi:type="dcterms:W3CDTF">1997-11-28T10:53:42Z</dcterms:created>
  <dcterms:modified xsi:type="dcterms:W3CDTF">2018-12-12T09:16:41Z</dcterms:modified>
  <cp:category/>
  <cp:version/>
  <cp:contentType/>
  <cp:contentStatus/>
</cp:coreProperties>
</file>